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0"/>
  </bookViews>
  <sheets>
    <sheet name="Facebook Leads" sheetId="1" r:id="rId1"/>
    <sheet name="Facebook Leads Criteria" sheetId="2" r:id="rId2"/>
  </sheets>
  <definedNames/>
  <calcPr fullCalcOnLoad="1"/>
</workbook>
</file>

<file path=xl/sharedStrings.xml><?xml version="1.0" encoding="utf-8"?>
<sst xmlns="http://schemas.openxmlformats.org/spreadsheetml/2006/main" count="436" uniqueCount="353">
  <si>
    <t>Justin Drew Bieber Fans</t>
  </si>
  <si>
    <t>Endangered Animals</t>
  </si>
  <si>
    <t>http://www.facebook.com/JessicaAlbaFans</t>
  </si>
  <si>
    <t>Online contact form : http://www.jesus2thenations.com/Contact.html</t>
  </si>
  <si>
    <t>http://www.facebook.com/freebiblestudies</t>
  </si>
  <si>
    <t>http://www.facebook.com/Jesus.is.my.Superman</t>
  </si>
  <si>
    <t>DavidRoads1@hotmail.com</t>
  </si>
  <si>
    <t>Lisa Kelly - Ice Road Truckers</t>
  </si>
  <si>
    <t>http://www.facebook.com/RockosModernLife</t>
  </si>
  <si>
    <t>Bad Santa</t>
  </si>
  <si>
    <t>I Love My Mum by FamilyShare.com</t>
  </si>
  <si>
    <t>Jesus Christ Daily</t>
  </si>
  <si>
    <t>Sent a care package of shirt sampels last week.  Seems very interested.</t>
  </si>
  <si>
    <t>http://www.facebook.com/The.Queen.Anglina</t>
  </si>
  <si>
    <t>Inhale Jesus</t>
  </si>
  <si>
    <t>draarontabor@gmail.com</t>
  </si>
  <si>
    <t>http://www.facebook.com/CatholicVote</t>
  </si>
  <si>
    <t>Jesus Calling by Sarah Young</t>
  </si>
  <si>
    <t>info@stanwinstonschool.com</t>
  </si>
  <si>
    <t>I Love Being Black</t>
  </si>
  <si>
    <t>I Love Jesus</t>
  </si>
  <si>
    <t>veb on IRC</t>
  </si>
  <si>
    <t>http://www.facebook.com/FansOfJr</t>
  </si>
  <si>
    <t>Animal Rescue Corps</t>
  </si>
  <si>
    <t>Joey The Garden Cat</t>
  </si>
  <si>
    <t>Sleepy Hollow</t>
  </si>
  <si>
    <t xml:space="preserve">Tel - 358 207 888 300 </t>
  </si>
  <si>
    <t>info@greenday.com</t>
  </si>
  <si>
    <t>SonGear@SonGear.com</t>
  </si>
  <si>
    <t>http://www.facebook.com/Real.Madrid.CF.Lovers</t>
  </si>
  <si>
    <t>http://www.facebook.com/AnimalRescueCorps</t>
  </si>
  <si>
    <t>Stan Winston School of Character Arts</t>
  </si>
  <si>
    <t>http://www.facebook.com/ilovejesusme</t>
  </si>
  <si>
    <t>info@animalrescuecorps.org</t>
  </si>
  <si>
    <t>http://www.facebook.com/WeWalkWithJesus</t>
  </si>
  <si>
    <t>Tel : 888-302-2797</t>
  </si>
  <si>
    <t>Swamp People</t>
  </si>
  <si>
    <t xml:space="preserve">familynews@deseretdigital.com
</t>
  </si>
  <si>
    <t>Facebook Message</t>
  </si>
  <si>
    <t>10 Million people who love Animals</t>
  </si>
  <si>
    <t>JESUS CHRIST THE SON OF GOD</t>
  </si>
  <si>
    <t>Last contacted etc.</t>
  </si>
  <si>
    <t>HOLY BIBLE</t>
  </si>
  <si>
    <t>My Mother &amp; My Father</t>
  </si>
  <si>
    <t>URL of Facebook page</t>
  </si>
  <si>
    <t>Rihanna Fans</t>
  </si>
  <si>
    <t>http://www.facebook.com/pages/likin-park/35785322893</t>
  </si>
  <si>
    <t>http://www.facebook.com/pages/I-Love-Jesus/55037077667</t>
  </si>
  <si>
    <t>http://www.facebook.com/JesusCalling</t>
  </si>
  <si>
    <t>Angry Birds!</t>
  </si>
  <si>
    <t>Blind emails sent on 7/5/12</t>
  </si>
  <si>
    <t>Tel - (801) 237.2143</t>
  </si>
  <si>
    <t>http://www.facebook.com/jesuslordofme</t>
  </si>
  <si>
    <t xml:space="preserve">
contact@rovio.com</t>
  </si>
  <si>
    <t>Demi Lovato Fans</t>
  </si>
  <si>
    <t>Animal Rights</t>
  </si>
  <si>
    <t>The Beauty And Makeup Blog</t>
  </si>
  <si>
    <t>Online contact form : https://godtube.zendesk.com/anonymous_requests/new</t>
  </si>
  <si>
    <t>prayerbox@jesus2thenations.com</t>
  </si>
  <si>
    <t>info@4bitsocial.com</t>
  </si>
  <si>
    <t>http://www.facebook.com/SheLovesCountry</t>
  </si>
  <si>
    <t>info@jesus-loves-you.org</t>
  </si>
  <si>
    <t>Real Madrid Fans</t>
  </si>
  <si>
    <t>Last ran campaigns www.teespring.com/iamsherlockedwomen + www.teespring.com/iamsherlockedmen.  Wants to wait a few months before running another campaign.</t>
  </si>
  <si>
    <t>Likes count range high</t>
  </si>
  <si>
    <t>In Jesus Name</t>
  </si>
  <si>
    <t>Tel - +1.7024334331</t>
  </si>
  <si>
    <t>Crystal Reed</t>
  </si>
  <si>
    <t>animalssayitbest@gmail.com</t>
  </si>
  <si>
    <t>http://www.facebook.com/fansofapple</t>
  </si>
  <si>
    <t>Playing For Change</t>
  </si>
  <si>
    <t>http://www.facebook.com/BARCA.NEWS.FANS</t>
  </si>
  <si>
    <t>Likes index</t>
  </si>
  <si>
    <t>Jesus</t>
  </si>
  <si>
    <t>Rocko's Modern Life</t>
  </si>
  <si>
    <t>Daily Bible Quotes</t>
  </si>
  <si>
    <t>Jesus.net</t>
  </si>
  <si>
    <t>http://www.facebook.com/MANCHESTERUNITEDFANSC</t>
  </si>
  <si>
    <t>http://www.facebook.com/TheFiveOnFoxFans</t>
  </si>
  <si>
    <t>Facebook Message
Online contact form : http://ilovejesus.me/contact.html</t>
  </si>
  <si>
    <t>Online contact form : http://www.operationsmile.org/about_us/contact-us/
Tel : 888-677-6453</t>
  </si>
  <si>
    <t>Jane Austen fans</t>
  </si>
  <si>
    <t>Jesus Culture</t>
  </si>
  <si>
    <t>5. Must either have a "message" link in the top right, or be able to find a contact email/phone number</t>
  </si>
  <si>
    <t>God, the Bible and Prayers</t>
  </si>
  <si>
    <t>http://www.facebook.com/mobilejesus</t>
  </si>
  <si>
    <t>Total number talking about this</t>
  </si>
  <si>
    <t>I love Jesus Christ</t>
  </si>
  <si>
    <t>http://www.facebook.com/pages/Sleepy-Hollow/148007445271387</t>
  </si>
  <si>
    <t>Brad Pitt</t>
  </si>
  <si>
    <t>http://www.facebook.com/beingmommy</t>
  </si>
  <si>
    <t>http://www.facebook.com/pages/Jane-Austen-fans/33778810624</t>
  </si>
  <si>
    <t>Facebook Message
Online contact form : http://likejesus.tv/contact/</t>
  </si>
  <si>
    <t>HMF@HAPPYMUSLIMFAMILY.COM</t>
  </si>
  <si>
    <t>http://www.facebook.com/JesusRedeemer</t>
  </si>
  <si>
    <t>Jesus is my Superman.</t>
  </si>
  <si>
    <t>http://www.facebook.com/jason.statham.fans</t>
  </si>
  <si>
    <t>http://www.facebook.com/pages/God-the-Bible-and-Prayers/216498935039547</t>
  </si>
  <si>
    <t>team@DogHeirs.com</t>
  </si>
  <si>
    <t>The Bible People</t>
  </si>
  <si>
    <t>http://www.facebook.com/pages/John-Wayne-Fans/241947492492685</t>
  </si>
  <si>
    <t>http://www.facebook.com/AnimalsSayItBest</t>
  </si>
  <si>
    <t>http://www.facebook.com/jersey.shore.fans</t>
  </si>
  <si>
    <t>Goth Girls</t>
  </si>
  <si>
    <t>http://www.facebook.com/crystalreedpage</t>
  </si>
  <si>
    <t>http://www.facebook.com/ILoveGod.page</t>
  </si>
  <si>
    <t>http://www.facebook.com/EmpoweredBibleStudy</t>
  </si>
  <si>
    <t>Mobile Jesus</t>
  </si>
  <si>
    <t>Tom Cruise</t>
  </si>
  <si>
    <t>http://www.facebook.com/jesuschristiseverything</t>
  </si>
  <si>
    <t>Operations Smile</t>
  </si>
  <si>
    <t>Jesus Daily</t>
  </si>
  <si>
    <t>http://www.facebook.com/KnowingJesusTogether</t>
  </si>
  <si>
    <t>Jesus Christ</t>
  </si>
  <si>
    <t>http://www.facebook.com/goth.girls</t>
  </si>
  <si>
    <t>info@wealkwithjesus.org</t>
  </si>
  <si>
    <t>http://www.facebook.com/pages/Justin-Drew-Bieber-Fans/234890126546395</t>
  </si>
  <si>
    <t>http://www.facebook.com/ILOVELORDJESUS</t>
  </si>
  <si>
    <t>http://www.facebook.com/LeoMessiFans1987</t>
  </si>
  <si>
    <t>http://www.facebook.com/weloveourmum</t>
  </si>
  <si>
    <t>Cat Bless You</t>
  </si>
  <si>
    <t>Comments</t>
  </si>
  <si>
    <t>http://www.facebook.com/OneDfans</t>
  </si>
  <si>
    <t>Comments Index</t>
  </si>
  <si>
    <t>http://www.facebook.com/HelpAnimals</t>
  </si>
  <si>
    <t>http://www.facebook.com/pages/HAPPY-MUSLIM-FAMILY/103956339643635</t>
  </si>
  <si>
    <t>3. A clear group/targeted audience</t>
  </si>
  <si>
    <t>slf@opalminepublishing.com</t>
  </si>
  <si>
    <t>Angelina Jolie</t>
  </si>
  <si>
    <t>Notes</t>
  </si>
  <si>
    <t xml:space="preserve">Tel : (530)351-7555
Online contact page : http://www.jesusculture.com/pages/jesus-culture-contact
</t>
  </si>
  <si>
    <t>http://www.facebook.com/sacredgeo</t>
  </si>
  <si>
    <t>Megan Fox</t>
  </si>
  <si>
    <t>http://www.facebook.com/thegodfather?rf=104137206288444</t>
  </si>
  <si>
    <t>King James Bible</t>
  </si>
  <si>
    <t>Moms for Mitt</t>
  </si>
  <si>
    <t>BibleVine.com</t>
  </si>
  <si>
    <t>more@explore.org</t>
  </si>
  <si>
    <t>She Loves Country</t>
  </si>
  <si>
    <t>http://www.facebook.com/pages/A-Family-That-Prays-Together-Stays-Together/255256893328</t>
  </si>
  <si>
    <t>Jesus Christ The Messiah</t>
  </si>
  <si>
    <t>peta2@peta2.com</t>
  </si>
  <si>
    <t>Phone, website form, whatever we can get</t>
  </si>
  <si>
    <t>http://www.facebook.com/PetsAddLife</t>
  </si>
  <si>
    <t>Jersey Shore Fans</t>
  </si>
  <si>
    <t>http://www.facebook.com/EndangeredAnimals</t>
  </si>
  <si>
    <t>http://www.facebook.com/pages/Lisa-Kelly-Ice-Road-Truckers/294930355930</t>
  </si>
  <si>
    <t>http://www.facebook.com/pages/Spiritual-Judaism-One-People-World-United/105024639571176</t>
  </si>
  <si>
    <t>http://www.facebook.com/KingJamesBibleOnline</t>
  </si>
  <si>
    <t>http://www.facebook.com/HSUSFarmAnimals</t>
  </si>
  <si>
    <t>Hairstyles</t>
  </si>
  <si>
    <t>Madea Fans</t>
  </si>
  <si>
    <t>http://www.facebook.com/ourlordjesus</t>
  </si>
  <si>
    <t>about JESUS CHRIST</t>
  </si>
  <si>
    <t>Feedback@JCMessiah.org</t>
  </si>
  <si>
    <t>Jason Statham fans</t>
  </si>
  <si>
    <t>http://www.facebook.com/pages/My-Mother-My-Father/177437651217</t>
  </si>
  <si>
    <t>http://www.facebook.com/WeLovePrayers</t>
  </si>
  <si>
    <t>Like Jesus</t>
  </si>
  <si>
    <t>http://www.facebook.com/JesusChrist.KingofAll</t>
  </si>
  <si>
    <t>sacred geometry &amp; the flower of life</t>
  </si>
  <si>
    <t>Spiritual Judaism- One People World United</t>
  </si>
  <si>
    <t>http://www.facebook.com/YourLuckLife</t>
  </si>
  <si>
    <t>Facebook Message
online contact form on home page http://www.knowing-jesus.com/</t>
  </si>
  <si>
    <t>http://www.facebook.com/pages/1-Million-people-who-support-Ellen-for-JC-Penney/171435642966371</t>
  </si>
  <si>
    <t>GodTube!</t>
  </si>
  <si>
    <t>Being Mommy</t>
  </si>
  <si>
    <t>I WANT MY 90'S NICKELODEON BACK</t>
  </si>
  <si>
    <t>http://www.facebook.com/theanimalrescuesite</t>
  </si>
  <si>
    <t>http://www.facebook.com/RihannaNavyFans</t>
  </si>
  <si>
    <t>Animals Say It Best</t>
  </si>
  <si>
    <t>http://www.facebook.com/songear</t>
  </si>
  <si>
    <t>One Voice for Animal Rights</t>
  </si>
  <si>
    <t>http://www.facebook.com/louis.everlastingking</t>
  </si>
  <si>
    <t>1. Over 100 likes on the every status update on the page</t>
  </si>
  <si>
    <t>http://www.facebook.com/PlayingForChange</t>
  </si>
  <si>
    <t>Fans of Dale Earnhardt Jr.</t>
  </si>
  <si>
    <t>emmanuelapostolic@insightbb.com</t>
  </si>
  <si>
    <t>http://www.facebook.com/WeLoveTheBible</t>
  </si>
  <si>
    <t>http://www.facebook.com/pages/Real-Madrid-Fans/202162403136918</t>
  </si>
  <si>
    <t>http://www.facebook.com/pages/One-Voice-for-Animal-Rights/126914040685075</t>
  </si>
  <si>
    <t>customerservice@theanimalrescuesite.com</t>
  </si>
  <si>
    <t>http://www.facebook.com/pages/Brad-Pitt/121291597951036</t>
  </si>
  <si>
    <t>http://www.facebook.com/dailytshirts</t>
  </si>
  <si>
    <t>Info@CatholicVote.org</t>
  </si>
  <si>
    <t>free bible studies</t>
  </si>
  <si>
    <t>A Family That Prays Together Stays Together</t>
  </si>
  <si>
    <t>Like range index</t>
  </si>
  <si>
    <t>http://www.facebook.com/DemiLovatoSource</t>
  </si>
  <si>
    <t>Jesus is the everlasting king</t>
  </si>
  <si>
    <t>support@beingmommy.com</t>
  </si>
  <si>
    <t>http://www.facebook.com/invisiblechildren</t>
  </si>
  <si>
    <t>http://www.facebook.com/CookieMonster</t>
  </si>
  <si>
    <t>Life with Jesus is better</t>
  </si>
  <si>
    <t xml:space="preserve">Tel :  (619) 562-2799
</t>
  </si>
  <si>
    <t>I Know The Bible Is Right</t>
  </si>
  <si>
    <t>Fc barcelona fans</t>
  </si>
  <si>
    <t>Group Name</t>
  </si>
  <si>
    <t>Your Luck Life</t>
  </si>
  <si>
    <t>4. Only American (USA), Canadian (CA) or British (UK) pages for now (English speaking pages)</t>
  </si>
  <si>
    <t>http://www.facebook.com/I.so.love.Jesus</t>
  </si>
  <si>
    <t>http://www.facebook.com/pages/I-Love-Being-a-Mom/160402254017860</t>
  </si>
  <si>
    <t>http://www.facebook.com/LoveLikeJesus</t>
  </si>
  <si>
    <t>http://www.facebook.com/operationsmile</t>
  </si>
  <si>
    <t>http://www.facebook.com/pages/Wild-for-Wildlife-and-Nature/279792438707552</t>
  </si>
  <si>
    <t>I love God.</t>
  </si>
  <si>
    <t>admins@globalscopeministries.com</t>
  </si>
  <si>
    <t>1 Million people who support Ellen for JC Penney</t>
  </si>
  <si>
    <t>Join Jesus</t>
  </si>
  <si>
    <t>Proud to a Mom</t>
  </si>
  <si>
    <t>http://www.facebook.com/AllHairStyles</t>
  </si>
  <si>
    <t>http://www.facebook.com/pages/I-Love-Jesus/103291173092675</t>
  </si>
  <si>
    <t>John Wayne Fans</t>
  </si>
  <si>
    <t>Likin Park</t>
  </si>
  <si>
    <t>The Student Bible</t>
  </si>
  <si>
    <t>http://www.facebook.com/StanWinstonSchool</t>
  </si>
  <si>
    <t>nobody@sacredgeometric.com</t>
  </si>
  <si>
    <t>notifications-support@godtube.zendesk.com</t>
  </si>
  <si>
    <t>Facebook message sent on 7/5/12</t>
  </si>
  <si>
    <t>http://www.facebook.com/pages/Nyan-Cat/218755348141972</t>
  </si>
  <si>
    <t>Total number of likes</t>
  </si>
  <si>
    <t>Facebook Message
Online contact form : http://www.cafemom.com/email/feedback.php</t>
  </si>
  <si>
    <t>Green Day</t>
  </si>
  <si>
    <t>Family Tree</t>
  </si>
  <si>
    <t>http://www.facebook.com/BibleVersesDaily</t>
  </si>
  <si>
    <t>Rough average of comments per post</t>
  </si>
  <si>
    <t>fb@becauseimblack.com</t>
  </si>
  <si>
    <t>email max@maximomedia.com</t>
  </si>
  <si>
    <t>The Animal Rescue Site</t>
  </si>
  <si>
    <t>Go Fishing</t>
  </si>
  <si>
    <t>Low end of the rough range of likes per status post</t>
  </si>
  <si>
    <t>http://www.facebook.com/jesuslovesyou</t>
  </si>
  <si>
    <t>Empowered Bible Study</t>
  </si>
  <si>
    <t>http://www.facebook.com/IKnowTheBibleIsRight</t>
  </si>
  <si>
    <t>I Need More of God in My Life</t>
  </si>
  <si>
    <t>http://www.facebook.com/familytree</t>
  </si>
  <si>
    <t>http://www.facebook.com/ModernSherlock</t>
  </si>
  <si>
    <t>ESPN Baseball Tonight</t>
  </si>
  <si>
    <t>Other Contact</t>
  </si>
  <si>
    <t>http://www.facebook.com/inhalejesusdotcom</t>
  </si>
  <si>
    <t>I Love Being a Mom</t>
  </si>
  <si>
    <t>http://www.facebook.com/pages/Angry-Birds/333884080868</t>
  </si>
  <si>
    <t>TS Sales Owner</t>
  </si>
  <si>
    <t>http://www.facebook.com/pages/Animalia/275115872524283</t>
  </si>
  <si>
    <t>CR7 Fans</t>
  </si>
  <si>
    <t>Daily T-Shirts</t>
  </si>
  <si>
    <t>Street Dance</t>
  </si>
  <si>
    <t>http://www.facebook.com/godtalk</t>
  </si>
  <si>
    <t>Jesus Loves You</t>
  </si>
  <si>
    <t>URL</t>
  </si>
  <si>
    <t>Facebook Message
Online contact form  http://explore.org/#!/live-cams/player/service-puppy-cam</t>
  </si>
  <si>
    <t>MANCHESTER UNITED FANS CLUB</t>
  </si>
  <si>
    <t>Tel : (803) 765 - 2995</t>
  </si>
  <si>
    <t>JESUS is my Everything</t>
  </si>
  <si>
    <t>http://www.facebook.com/JCMessiah</t>
  </si>
  <si>
    <t>Talking index</t>
  </si>
  <si>
    <t>info@invisiblechildren.com</t>
  </si>
  <si>
    <t>http://www.facebook.com/ESPNBaseballTonight</t>
  </si>
  <si>
    <t>http://www.facebook.com/pages/Go-Fishing/179454778820363</t>
  </si>
  <si>
    <t>The Godfather</t>
  </si>
  <si>
    <t>http://www.facebook.com/pages/Everybody-needs-Jesus/117509838203</t>
  </si>
  <si>
    <t>http://www.facebook.com/lovepeeet</t>
  </si>
  <si>
    <t>Pet Fans Camp</t>
  </si>
  <si>
    <t>Angry birds</t>
  </si>
  <si>
    <t>The Five on Fox (Fans)</t>
  </si>
  <si>
    <t>http://www.facebook.com/pages/Angry-birds/124082894319602</t>
  </si>
  <si>
    <t>http://www.facebook.com/pages/Jesus-Save-Us/318386621529032</t>
  </si>
  <si>
    <t>http://www.facebook.com/InJesusNamePage</t>
  </si>
  <si>
    <t>http://www.facebook.com/pages/Madea-Fans/189218481138841</t>
  </si>
  <si>
    <t>Likes count range low</t>
  </si>
  <si>
    <t>Fans of Apple</t>
  </si>
  <si>
    <t>http://www.facebook.com/GodVine</t>
  </si>
  <si>
    <t>Cookie Monster</t>
  </si>
  <si>
    <t>http://www.facebook.com/JesusServants</t>
  </si>
  <si>
    <t>Lead Score</t>
  </si>
  <si>
    <t>http://www.facebook.com/aboutJesusChrist.official</t>
  </si>
  <si>
    <t>http://www.facebook.com/pages/Jesus/207545842610739</t>
  </si>
  <si>
    <t>http://www.facebook.com/SheLovesFootball</t>
  </si>
  <si>
    <t>Dogs are family</t>
  </si>
  <si>
    <t>Godvine</t>
  </si>
  <si>
    <t>Lead Score Calc</t>
  </si>
  <si>
    <t>http://www.facebook.com/jesussavedtheworld</t>
  </si>
  <si>
    <t>http://www.facebook.com/10MillionPeopleWhoLoveAnimals</t>
  </si>
  <si>
    <t>Fans of Sherlock</t>
  </si>
  <si>
    <t>http://www.facebook.com/lovebeingblack</t>
  </si>
  <si>
    <t>http://www.facebook.com/proudtobemother</t>
  </si>
  <si>
    <t xml:space="preserve">Email : help@peacebewithu.com </t>
  </si>
  <si>
    <t>Total likes</t>
  </si>
  <si>
    <t>Jesus Save Us</t>
  </si>
  <si>
    <t>HAPPY MUSLIM FAMILY</t>
  </si>
  <si>
    <t>Blind emails (no real address)</t>
  </si>
  <si>
    <t>http://www.facebook.com/THE.KING.IS.CR7</t>
  </si>
  <si>
    <t>http://www.facebook.com/explorecats</t>
  </si>
  <si>
    <t>http://www.facebook.com/LikesJesus</t>
  </si>
  <si>
    <t>High end of the range</t>
  </si>
  <si>
    <t>The Humane Society of the United States - Farm Animal Protection Campaign</t>
  </si>
  <si>
    <t>Jessica Alba fans'</t>
  </si>
  <si>
    <t>http://www.facebook.com/MeganFox</t>
  </si>
  <si>
    <t>2. Over 10 comments per status update</t>
  </si>
  <si>
    <t>http://www.facebook.com/JesusDaily</t>
  </si>
  <si>
    <t>Love Like Jesus</t>
  </si>
  <si>
    <t>We Love The Bible</t>
  </si>
  <si>
    <t>Everybody needs Jesus</t>
  </si>
  <si>
    <t>http://www.facebook.com/thvjoey</t>
  </si>
  <si>
    <t>http://www.facebook.com/BadSantaMovie</t>
  </si>
  <si>
    <t>Leo Messi Fans</t>
  </si>
  <si>
    <t>Invisible Children</t>
  </si>
  <si>
    <t>Wild for Wildlife and Nature</t>
  </si>
  <si>
    <t>Saul el Jaguar Fans</t>
  </si>
  <si>
    <t>JesusSaves</t>
  </si>
  <si>
    <t>Pets Add Life (PAL)</t>
  </si>
  <si>
    <t>Tel : (312) 201-6559</t>
  </si>
  <si>
    <t>http://www.facebook.com/TheBiblePeople</t>
  </si>
  <si>
    <t>http://www.facebook.com/GreenDay</t>
  </si>
  <si>
    <t>Knowing Jesus</t>
  </si>
  <si>
    <t>http://www.facebook.com/More.of.God</t>
  </si>
  <si>
    <t>http://www.facebook.com/BibleVine</t>
  </si>
  <si>
    <t>jesusredeemerpg@gmail.com</t>
  </si>
  <si>
    <t>http://www.facebook.com/pages/Saul-el-Jaguar-Fans/126970387373792</t>
  </si>
  <si>
    <t>http://www.facebook.com/MyDailyBibleQuotes</t>
  </si>
  <si>
    <t>Nyan Cat</t>
  </si>
  <si>
    <t>http://www.facebook.com/thestudentbible</t>
  </si>
  <si>
    <t>http://www.facebook.com/GodTubecom</t>
  </si>
  <si>
    <t>Contact email</t>
  </si>
  <si>
    <t>Talking about this</t>
  </si>
  <si>
    <t>http://www.facebook.com/thebeautyandmakeupblog</t>
  </si>
  <si>
    <t>http://www.facebook.com/pages/Swamp-People/196899160331796</t>
  </si>
  <si>
    <t>JesusMySavior</t>
  </si>
  <si>
    <t>Tel : 310-807-5775</t>
  </si>
  <si>
    <t>http://www.facebook.com/DogsAreFamily</t>
  </si>
  <si>
    <t>She Loves Football</t>
  </si>
  <si>
    <t>Facebook Message
Online contact form : http://dailytshirts.us/contact/</t>
  </si>
  <si>
    <t>CatholicVote</t>
  </si>
  <si>
    <t>Animalia</t>
  </si>
  <si>
    <t>http://www.facebook.com/BibleTime1</t>
  </si>
  <si>
    <t>http://www.facebook.com/pages/Street-Dance/46959674140</t>
  </si>
  <si>
    <t>http://www.facebook.com/jesus.net</t>
  </si>
  <si>
    <t>I Bet i can Find 99.999 people who Lღve Real Madrid C.F</t>
  </si>
  <si>
    <t>community@todaysthv.com</t>
  </si>
  <si>
    <t>http://www.facebook.com/jesuschristthesonofGod</t>
  </si>
  <si>
    <t>One Direction Fans</t>
  </si>
  <si>
    <t>http://www.facebook.com/pages/Moms-for-Mitt/124396034351012</t>
  </si>
  <si>
    <t>http://www.facebook.com/JoinJesus</t>
  </si>
  <si>
    <t>Walk with Jesus</t>
  </si>
  <si>
    <t>God</t>
  </si>
  <si>
    <t>Prayer Changes Things</t>
  </si>
  <si>
    <t>http://www.facebook.com/viral.cruise</t>
  </si>
  <si>
    <t>http://www.facebook.com/jesusculture</t>
  </si>
  <si>
    <t>http://www.facebook.com/pages/I-WANT-MY-90S-NICKELODEON-BACK/151513685154</t>
  </si>
  <si>
    <t>info@playingforchange.com</t>
  </si>
  <si>
    <t>Bible Time</t>
  </si>
  <si>
    <t>Jesus Christ is my Redeemer</t>
  </si>
  <si>
    <t>Name of Facebook groups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</si>
</sst>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1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wrapText="1"/>
    </xf>
    <xf numFmtId="3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6666"/>
      <rgbColor rgb="00FFE5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7.140625" defaultRowHeight="12.75" customHeight="1"/>
  <cols>
    <col min="1" max="2" width="30.28125" style="0" customWidth="1"/>
    <col min="3" max="3" width="22.421875" style="0" customWidth="1"/>
    <col min="4" max="4" width="17.140625" style="0" hidden="1" customWidth="1"/>
    <col min="5" max="5" width="28.00390625" style="0" customWidth="1"/>
    <col min="6" max="6" width="17.140625" style="0" hidden="1" customWidth="1"/>
    <col min="7" max="7" width="30.8515625" style="0" customWidth="1"/>
    <col min="8" max="8" width="25.421875" style="0" customWidth="1"/>
    <col min="9" max="9" width="17.140625" style="0" customWidth="1"/>
    <col min="10" max="10" width="26.28125" style="0" customWidth="1"/>
    <col min="11" max="11" width="17.140625" style="0" hidden="1" customWidth="1"/>
    <col min="12" max="12" width="17.140625" style="0" customWidth="1"/>
    <col min="13" max="13" width="46.8515625" style="0" customWidth="1"/>
    <col min="14" max="14" width="74.7109375" style="0" customWidth="1"/>
    <col min="15" max="16" width="17.140625" style="0" customWidth="1"/>
    <col min="17" max="17" width="17.140625" style="0" hidden="1" customWidth="1"/>
    <col min="18" max="24" width="17.140625" style="0" customWidth="1"/>
  </cols>
  <sheetData>
    <row r="1" spans="1:24" ht="12">
      <c r="A1" s="1" t="s">
        <v>197</v>
      </c>
      <c r="B1" s="1" t="s">
        <v>249</v>
      </c>
      <c r="C1" s="2" t="s">
        <v>287</v>
      </c>
      <c r="D1" s="2" t="s">
        <v>72</v>
      </c>
      <c r="E1" s="2" t="s">
        <v>324</v>
      </c>
      <c r="F1" s="2" t="s">
        <v>255</v>
      </c>
      <c r="G1" s="3" t="s">
        <v>269</v>
      </c>
      <c r="H1" s="1" t="s">
        <v>64</v>
      </c>
      <c r="I1" s="1" t="s">
        <v>187</v>
      </c>
      <c r="J1" s="2" t="s">
        <v>121</v>
      </c>
      <c r="K1" s="1" t="s">
        <v>123</v>
      </c>
      <c r="L1" s="1" t="s">
        <v>323</v>
      </c>
      <c r="M1" s="1" t="s">
        <v>238</v>
      </c>
      <c r="N1" s="4" t="s">
        <v>129</v>
      </c>
      <c r="O1" s="4" t="s">
        <v>242</v>
      </c>
      <c r="P1" s="2" t="s">
        <v>280</v>
      </c>
      <c r="Q1" s="2" t="s">
        <v>274</v>
      </c>
      <c r="R1" s="1"/>
      <c r="S1" s="1"/>
      <c r="T1" s="1"/>
      <c r="U1" s="1"/>
      <c r="V1" s="1"/>
      <c r="W1" s="1"/>
      <c r="X1" s="1"/>
    </row>
    <row r="2" spans="1:24" ht="24">
      <c r="A2" s="5" t="s">
        <v>352</v>
      </c>
      <c r="B2" s="5" t="s">
        <v>44</v>
      </c>
      <c r="C2" s="6" t="s">
        <v>220</v>
      </c>
      <c r="D2" s="6"/>
      <c r="E2" s="6" t="s">
        <v>86</v>
      </c>
      <c r="F2" s="6"/>
      <c r="G2" s="7" t="s">
        <v>230</v>
      </c>
      <c r="H2" s="5" t="s">
        <v>294</v>
      </c>
      <c r="I2" s="5"/>
      <c r="J2" s="6" t="s">
        <v>225</v>
      </c>
      <c r="K2" s="5"/>
      <c r="L2" s="5"/>
      <c r="M2" s="5" t="s">
        <v>142</v>
      </c>
      <c r="N2" s="5" t="s">
        <v>41</v>
      </c>
      <c r="O2" s="5"/>
      <c r="P2" s="8"/>
      <c r="Q2" s="6"/>
      <c r="R2" s="5"/>
      <c r="S2" s="5"/>
      <c r="T2" s="5"/>
      <c r="U2" s="5"/>
      <c r="V2" s="5"/>
      <c r="W2" s="5"/>
      <c r="X2" s="5"/>
    </row>
    <row r="3" spans="1:17" ht="24">
      <c r="A3" s="9" t="s">
        <v>111</v>
      </c>
      <c r="B3" s="10" t="s">
        <v>299</v>
      </c>
      <c r="C3" s="10">
        <v>13295427</v>
      </c>
      <c r="D3" s="10">
        <f aca="true" t="shared" si="0" ref="D3:D34">IF((C3&gt;1000000),100,(C3/10000))</f>
        <v>100</v>
      </c>
      <c r="E3" s="10">
        <v>4587404</v>
      </c>
      <c r="F3" s="11">
        <f aca="true" t="shared" si="1" ref="F3:F34">IF((E3&gt;100000),100,(E3/1000))</f>
        <v>100</v>
      </c>
      <c r="G3" s="10">
        <v>50000</v>
      </c>
      <c r="H3" s="10">
        <v>100000</v>
      </c>
      <c r="I3" s="11">
        <f aca="true" t="shared" si="2" ref="I3:I34">IF(((1-((H3-G3)/H3))&gt;0.1),100,(1000*(1-((H3-G3)/H3))))</f>
        <v>100</v>
      </c>
      <c r="J3" s="11">
        <v>3000</v>
      </c>
      <c r="K3" s="10">
        <f aca="true" t="shared" si="3" ref="K3:K34">IF((J3&gt;1000),100,(J3/10))</f>
        <v>100</v>
      </c>
      <c r="L3" s="10" t="s">
        <v>15</v>
      </c>
      <c r="M3" s="10" t="s">
        <v>38</v>
      </c>
      <c r="N3" s="10" t="s">
        <v>12</v>
      </c>
      <c r="P3" s="8">
        <f aca="true" t="shared" si="4" ref="P3:P34">(((K3*0.3)+(I3*0.3))+(F3*0.25))+(D3*0.15)</f>
        <v>100</v>
      </c>
      <c r="Q3" s="11"/>
    </row>
    <row r="4" spans="1:17" ht="24">
      <c r="A4" s="9" t="s">
        <v>209</v>
      </c>
      <c r="B4" s="10" t="s">
        <v>285</v>
      </c>
      <c r="C4" s="10">
        <v>2259547</v>
      </c>
      <c r="D4" s="10">
        <f t="shared" si="0"/>
        <v>100</v>
      </c>
      <c r="E4" s="10">
        <v>1965568</v>
      </c>
      <c r="F4" s="11">
        <f t="shared" si="1"/>
        <v>100</v>
      </c>
      <c r="G4" s="10">
        <v>3800</v>
      </c>
      <c r="H4" s="10">
        <v>50000</v>
      </c>
      <c r="I4" s="11">
        <f t="shared" si="2"/>
        <v>75.99999999999996</v>
      </c>
      <c r="J4" s="11">
        <v>80</v>
      </c>
      <c r="K4" s="10">
        <f t="shared" si="3"/>
        <v>8</v>
      </c>
      <c r="M4" s="10" t="s">
        <v>38</v>
      </c>
      <c r="N4" s="10" t="s">
        <v>218</v>
      </c>
      <c r="P4" s="8">
        <f t="shared" si="4"/>
        <v>65.19999999999999</v>
      </c>
      <c r="Q4" s="11"/>
    </row>
    <row r="5" spans="1:17" ht="12">
      <c r="A5" s="9" t="s">
        <v>279</v>
      </c>
      <c r="B5" s="10" t="s">
        <v>271</v>
      </c>
      <c r="C5" s="10">
        <v>2698747</v>
      </c>
      <c r="D5" s="10">
        <f t="shared" si="0"/>
        <v>100</v>
      </c>
      <c r="E5" s="10">
        <v>1081221</v>
      </c>
      <c r="F5" s="11">
        <f t="shared" si="1"/>
        <v>100</v>
      </c>
      <c r="G5" s="10">
        <v>1500</v>
      </c>
      <c r="H5" s="10">
        <v>100000</v>
      </c>
      <c r="I5" s="11">
        <f t="shared" si="2"/>
        <v>15.000000000000014</v>
      </c>
      <c r="J5" s="11">
        <v>300</v>
      </c>
      <c r="K5" s="10">
        <f t="shared" si="3"/>
        <v>30</v>
      </c>
      <c r="M5" s="10" t="s">
        <v>290</v>
      </c>
      <c r="N5" s="10" t="s">
        <v>50</v>
      </c>
      <c r="P5" s="8">
        <f t="shared" si="4"/>
        <v>53.5</v>
      </c>
      <c r="Q5" s="11"/>
    </row>
    <row r="6" spans="1:17" ht="36">
      <c r="A6" s="9" t="s">
        <v>283</v>
      </c>
      <c r="B6" s="10" t="s">
        <v>236</v>
      </c>
      <c r="C6" s="10">
        <v>317277</v>
      </c>
      <c r="D6" s="10">
        <f t="shared" si="0"/>
        <v>31.7277</v>
      </c>
      <c r="E6" s="10">
        <v>26456</v>
      </c>
      <c r="F6" s="11">
        <f t="shared" si="1"/>
        <v>26.456</v>
      </c>
      <c r="G6" s="10">
        <v>800</v>
      </c>
      <c r="H6" s="10">
        <v>15000</v>
      </c>
      <c r="I6" s="11">
        <f t="shared" si="2"/>
        <v>53.33333333333334</v>
      </c>
      <c r="J6" s="11">
        <v>100</v>
      </c>
      <c r="K6" s="10">
        <f t="shared" si="3"/>
        <v>10</v>
      </c>
      <c r="M6" s="10" t="s">
        <v>21</v>
      </c>
      <c r="N6" s="10" t="s">
        <v>63</v>
      </c>
      <c r="P6" s="8">
        <f t="shared" si="4"/>
        <v>30.373155000000004</v>
      </c>
      <c r="Q6" s="11"/>
    </row>
    <row r="7" spans="1:17" ht="24">
      <c r="A7" s="10" t="s">
        <v>343</v>
      </c>
      <c r="B7" s="10" t="s">
        <v>34</v>
      </c>
      <c r="C7" s="10">
        <v>1317565</v>
      </c>
      <c r="D7" s="10">
        <f t="shared" si="0"/>
        <v>100</v>
      </c>
      <c r="E7" s="10">
        <v>699329</v>
      </c>
      <c r="F7" s="11">
        <f t="shared" si="1"/>
        <v>100</v>
      </c>
      <c r="G7" s="10">
        <v>1500</v>
      </c>
      <c r="H7" s="10">
        <v>70000</v>
      </c>
      <c r="I7" s="11">
        <f t="shared" si="2"/>
        <v>21.428571428571463</v>
      </c>
      <c r="J7" s="11">
        <v>100</v>
      </c>
      <c r="K7" s="10">
        <f t="shared" si="3"/>
        <v>10</v>
      </c>
      <c r="L7" s="10" t="s">
        <v>115</v>
      </c>
      <c r="P7" s="8">
        <f t="shared" si="4"/>
        <v>49.42857142857144</v>
      </c>
      <c r="Q7" s="11"/>
    </row>
    <row r="8" spans="1:17" ht="24">
      <c r="A8" s="10" t="s">
        <v>248</v>
      </c>
      <c r="B8" s="10" t="s">
        <v>231</v>
      </c>
      <c r="C8" s="10">
        <v>3515554</v>
      </c>
      <c r="D8" s="10">
        <f t="shared" si="0"/>
        <v>100</v>
      </c>
      <c r="E8" s="10">
        <v>620083</v>
      </c>
      <c r="F8" s="11">
        <f t="shared" si="1"/>
        <v>100</v>
      </c>
      <c r="G8" s="10">
        <v>200</v>
      </c>
      <c r="H8" s="10">
        <v>80000</v>
      </c>
      <c r="I8" s="11">
        <f t="shared" si="2"/>
        <v>2.4999999999999467</v>
      </c>
      <c r="J8" s="11">
        <v>150</v>
      </c>
      <c r="K8" s="10">
        <f t="shared" si="3"/>
        <v>15</v>
      </c>
      <c r="L8" s="10" t="s">
        <v>61</v>
      </c>
      <c r="P8" s="8">
        <f t="shared" si="4"/>
        <v>45.249999999999986</v>
      </c>
      <c r="Q8" s="11"/>
    </row>
    <row r="9" spans="1:17" ht="36">
      <c r="A9" s="10" t="s">
        <v>228</v>
      </c>
      <c r="B9" s="10" t="s">
        <v>168</v>
      </c>
      <c r="C9" s="10">
        <v>2663330</v>
      </c>
      <c r="D9" s="10">
        <f t="shared" si="0"/>
        <v>100</v>
      </c>
      <c r="E9" s="10">
        <v>266542</v>
      </c>
      <c r="F9" s="11">
        <f t="shared" si="1"/>
        <v>100</v>
      </c>
      <c r="G9" s="10">
        <v>200</v>
      </c>
      <c r="H9" s="10">
        <v>60000</v>
      </c>
      <c r="I9" s="11">
        <f t="shared" si="2"/>
        <v>3.3333333333332993</v>
      </c>
      <c r="J9" s="11">
        <v>60</v>
      </c>
      <c r="K9" s="10">
        <f t="shared" si="3"/>
        <v>6</v>
      </c>
      <c r="L9" s="10" t="s">
        <v>181</v>
      </c>
      <c r="P9" s="8">
        <f t="shared" si="4"/>
        <v>42.79999999999999</v>
      </c>
      <c r="Q9" s="11"/>
    </row>
    <row r="10" spans="1:17" ht="36">
      <c r="A10" s="10" t="s">
        <v>314</v>
      </c>
      <c r="B10" s="10" t="s">
        <v>112</v>
      </c>
      <c r="C10" s="10">
        <v>1084308</v>
      </c>
      <c r="D10" s="10">
        <f t="shared" si="0"/>
        <v>100</v>
      </c>
      <c r="E10" s="10">
        <v>222791</v>
      </c>
      <c r="F10" s="11">
        <f t="shared" si="1"/>
        <v>100</v>
      </c>
      <c r="G10" s="10">
        <v>1500</v>
      </c>
      <c r="H10" s="10">
        <v>30000</v>
      </c>
      <c r="I10" s="11">
        <f t="shared" si="2"/>
        <v>50.00000000000004</v>
      </c>
      <c r="J10" s="11">
        <v>250</v>
      </c>
      <c r="K10" s="10">
        <f t="shared" si="3"/>
        <v>25</v>
      </c>
      <c r="M10" s="10" t="s">
        <v>163</v>
      </c>
      <c r="P10" s="8">
        <f t="shared" si="4"/>
        <v>62.500000000000014</v>
      </c>
      <c r="Q10" s="11"/>
    </row>
    <row r="11" spans="1:17" ht="12">
      <c r="A11" s="10" t="s">
        <v>222</v>
      </c>
      <c r="B11" s="10" t="s">
        <v>313</v>
      </c>
      <c r="C11" s="10">
        <v>24279762</v>
      </c>
      <c r="D11" s="10">
        <f t="shared" si="0"/>
        <v>100</v>
      </c>
      <c r="E11" s="10">
        <v>200769</v>
      </c>
      <c r="F11" s="11">
        <f t="shared" si="1"/>
        <v>100</v>
      </c>
      <c r="G11" s="10">
        <v>2500</v>
      </c>
      <c r="H11" s="10">
        <v>2330000</v>
      </c>
      <c r="I11" s="11">
        <f t="shared" si="2"/>
        <v>1.072961373390524</v>
      </c>
      <c r="J11" s="11">
        <v>350</v>
      </c>
      <c r="K11" s="10">
        <f t="shared" si="3"/>
        <v>35</v>
      </c>
      <c r="L11" s="10" t="s">
        <v>27</v>
      </c>
      <c r="P11" s="8">
        <f t="shared" si="4"/>
        <v>50.82188841201716</v>
      </c>
      <c r="Q11" s="11"/>
    </row>
    <row r="12" spans="1:17" ht="24">
      <c r="A12" s="10" t="s">
        <v>205</v>
      </c>
      <c r="B12" s="10" t="s">
        <v>105</v>
      </c>
      <c r="C12" s="10">
        <v>946167</v>
      </c>
      <c r="D12" s="10">
        <f t="shared" si="0"/>
        <v>94.6167</v>
      </c>
      <c r="E12" s="10">
        <v>176560</v>
      </c>
      <c r="F12" s="11">
        <f t="shared" si="1"/>
        <v>100</v>
      </c>
      <c r="G12" s="10">
        <v>160</v>
      </c>
      <c r="H12" s="10">
        <v>36000</v>
      </c>
      <c r="I12" s="11">
        <f t="shared" si="2"/>
        <v>4.444444444444473</v>
      </c>
      <c r="J12" s="11">
        <v>160</v>
      </c>
      <c r="K12" s="10">
        <f t="shared" si="3"/>
        <v>16</v>
      </c>
      <c r="L12" s="10" t="s">
        <v>206</v>
      </c>
      <c r="P12" s="8">
        <f t="shared" si="4"/>
        <v>45.32583833333334</v>
      </c>
      <c r="Q12" s="11"/>
    </row>
    <row r="13" spans="1:17" ht="24">
      <c r="A13" s="10" t="s">
        <v>259</v>
      </c>
      <c r="B13" s="10" t="s">
        <v>133</v>
      </c>
      <c r="C13" s="10">
        <v>7513115</v>
      </c>
      <c r="D13" s="10">
        <f t="shared" si="0"/>
        <v>100</v>
      </c>
      <c r="E13" s="10">
        <v>157978</v>
      </c>
      <c r="F13" s="11">
        <f t="shared" si="1"/>
        <v>100</v>
      </c>
      <c r="G13" s="10">
        <v>1000</v>
      </c>
      <c r="H13" s="10">
        <v>120000</v>
      </c>
      <c r="I13" s="11">
        <f t="shared" si="2"/>
        <v>8.333333333333304</v>
      </c>
      <c r="J13" s="11">
        <v>2000</v>
      </c>
      <c r="K13" s="10">
        <f t="shared" si="3"/>
        <v>100</v>
      </c>
      <c r="M13" s="10" t="s">
        <v>38</v>
      </c>
      <c r="P13" s="8">
        <f t="shared" si="4"/>
        <v>72.5</v>
      </c>
      <c r="Q13" s="11"/>
    </row>
    <row r="14" spans="1:17" ht="36">
      <c r="A14" s="10" t="s">
        <v>307</v>
      </c>
      <c r="B14" s="10" t="s">
        <v>204</v>
      </c>
      <c r="C14" s="10">
        <v>51850</v>
      </c>
      <c r="D14" s="10">
        <f t="shared" si="0"/>
        <v>5.185</v>
      </c>
      <c r="E14" s="10">
        <v>138172</v>
      </c>
      <c r="F14" s="11">
        <f t="shared" si="1"/>
        <v>100</v>
      </c>
      <c r="G14" s="10">
        <v>900</v>
      </c>
      <c r="H14" s="10">
        <v>4200</v>
      </c>
      <c r="I14" s="11">
        <f t="shared" si="2"/>
        <v>100</v>
      </c>
      <c r="J14" s="11">
        <v>75</v>
      </c>
      <c r="K14" s="10">
        <f t="shared" si="3"/>
        <v>7.5</v>
      </c>
      <c r="M14" s="10" t="s">
        <v>38</v>
      </c>
      <c r="P14" s="8">
        <f t="shared" si="4"/>
        <v>58.02775</v>
      </c>
      <c r="Q14" s="11"/>
    </row>
    <row r="15" spans="1:17" ht="24">
      <c r="A15" s="10" t="s">
        <v>278</v>
      </c>
      <c r="B15" s="10" t="s">
        <v>329</v>
      </c>
      <c r="C15" s="10">
        <v>134049</v>
      </c>
      <c r="D15" s="10">
        <f t="shared" si="0"/>
        <v>13.4049</v>
      </c>
      <c r="E15" s="10">
        <v>137108</v>
      </c>
      <c r="F15" s="11">
        <f t="shared" si="1"/>
        <v>100</v>
      </c>
      <c r="G15" s="10">
        <v>100</v>
      </c>
      <c r="H15" s="10">
        <v>7000</v>
      </c>
      <c r="I15" s="11">
        <f t="shared" si="2"/>
        <v>14.285714285714235</v>
      </c>
      <c r="J15" s="11">
        <v>150</v>
      </c>
      <c r="K15" s="10">
        <f t="shared" si="3"/>
        <v>15</v>
      </c>
      <c r="L15" s="10" t="s">
        <v>98</v>
      </c>
      <c r="P15" s="8">
        <f t="shared" si="4"/>
        <v>35.79644928571427</v>
      </c>
      <c r="Q15" s="11"/>
    </row>
    <row r="16" spans="1:17" ht="24">
      <c r="A16" s="10" t="s">
        <v>193</v>
      </c>
      <c r="B16" s="10" t="s">
        <v>171</v>
      </c>
      <c r="C16" s="10">
        <v>405293</v>
      </c>
      <c r="D16" s="10">
        <f t="shared" si="0"/>
        <v>40.5293</v>
      </c>
      <c r="E16" s="10">
        <v>112380</v>
      </c>
      <c r="F16" s="11">
        <f t="shared" si="1"/>
        <v>100</v>
      </c>
      <c r="G16" s="10">
        <v>280</v>
      </c>
      <c r="H16" s="10">
        <v>15000</v>
      </c>
      <c r="I16" s="11">
        <f t="shared" si="2"/>
        <v>18.66666666666672</v>
      </c>
      <c r="J16" s="11">
        <v>30</v>
      </c>
      <c r="K16" s="10">
        <f t="shared" si="3"/>
        <v>3</v>
      </c>
      <c r="L16" s="10" t="s">
        <v>28</v>
      </c>
      <c r="P16" s="8">
        <f t="shared" si="4"/>
        <v>37.57939500000001</v>
      </c>
      <c r="Q16" s="11"/>
    </row>
    <row r="17" spans="1:17" ht="36">
      <c r="A17" s="10" t="s">
        <v>165</v>
      </c>
      <c r="B17" s="10" t="s">
        <v>322</v>
      </c>
      <c r="C17" s="10">
        <v>375611</v>
      </c>
      <c r="D17" s="10">
        <f t="shared" si="0"/>
        <v>37.5611</v>
      </c>
      <c r="E17" s="10">
        <v>103243</v>
      </c>
      <c r="F17" s="11">
        <f t="shared" si="1"/>
        <v>100</v>
      </c>
      <c r="G17" s="10">
        <v>150</v>
      </c>
      <c r="H17" s="10">
        <v>37000</v>
      </c>
      <c r="I17" s="11">
        <f t="shared" si="2"/>
        <v>4.054054054054013</v>
      </c>
      <c r="J17" s="11">
        <v>150</v>
      </c>
      <c r="K17" s="10">
        <f t="shared" si="3"/>
        <v>15</v>
      </c>
      <c r="L17" s="10" t="s">
        <v>217</v>
      </c>
      <c r="M17" s="10" t="s">
        <v>57</v>
      </c>
      <c r="P17" s="8">
        <f t="shared" si="4"/>
        <v>36.350381216216206</v>
      </c>
      <c r="Q17" s="11"/>
    </row>
    <row r="18" spans="1:17" ht="12">
      <c r="A18" s="10" t="s">
        <v>223</v>
      </c>
      <c r="B18" s="10" t="s">
        <v>235</v>
      </c>
      <c r="C18" s="10">
        <v>1902624</v>
      </c>
      <c r="D18" s="10">
        <f t="shared" si="0"/>
        <v>100</v>
      </c>
      <c r="E18" s="10">
        <v>68080</v>
      </c>
      <c r="F18" s="11">
        <f t="shared" si="1"/>
        <v>68.08</v>
      </c>
      <c r="G18" s="10">
        <v>300</v>
      </c>
      <c r="H18" s="10">
        <v>7000</v>
      </c>
      <c r="I18" s="11">
        <f t="shared" si="2"/>
        <v>42.85714285714282</v>
      </c>
      <c r="J18" s="11">
        <v>120</v>
      </c>
      <c r="K18" s="10">
        <f t="shared" si="3"/>
        <v>12</v>
      </c>
      <c r="M18" s="10" t="s">
        <v>38</v>
      </c>
      <c r="P18" s="8">
        <f t="shared" si="4"/>
        <v>48.477142857142844</v>
      </c>
      <c r="Q18" s="11"/>
    </row>
    <row r="19" spans="1:17" ht="24">
      <c r="A19" s="10" t="s">
        <v>166</v>
      </c>
      <c r="B19" s="10" t="s">
        <v>90</v>
      </c>
      <c r="C19" s="10">
        <v>897825</v>
      </c>
      <c r="D19" s="10">
        <f t="shared" si="0"/>
        <v>89.7825</v>
      </c>
      <c r="E19" s="10">
        <v>50551</v>
      </c>
      <c r="F19" s="11">
        <f t="shared" si="1"/>
        <v>50.551</v>
      </c>
      <c r="G19" s="10">
        <v>200</v>
      </c>
      <c r="H19" s="10">
        <v>37000</v>
      </c>
      <c r="I19" s="11">
        <f t="shared" si="2"/>
        <v>5.40540540540535</v>
      </c>
      <c r="J19" s="11">
        <v>250</v>
      </c>
      <c r="K19" s="10">
        <f t="shared" si="3"/>
        <v>25</v>
      </c>
      <c r="L19" s="10" t="s">
        <v>190</v>
      </c>
      <c r="M19" s="10" t="s">
        <v>252</v>
      </c>
      <c r="P19" s="8">
        <f t="shared" si="4"/>
        <v>35.2267466216216</v>
      </c>
      <c r="Q19" s="11"/>
    </row>
    <row r="20" spans="1:17" ht="24">
      <c r="A20" s="10" t="s">
        <v>49</v>
      </c>
      <c r="B20" s="10" t="s">
        <v>241</v>
      </c>
      <c r="C20" s="10">
        <v>2090759</v>
      </c>
      <c r="D20" s="10">
        <f t="shared" si="0"/>
        <v>100</v>
      </c>
      <c r="E20" s="10">
        <v>49293</v>
      </c>
      <c r="F20" s="11">
        <f t="shared" si="1"/>
        <v>49.293</v>
      </c>
      <c r="G20" s="10">
        <v>900</v>
      </c>
      <c r="H20" s="10">
        <v>16000</v>
      </c>
      <c r="I20" s="11">
        <f t="shared" si="2"/>
        <v>56.25000000000002</v>
      </c>
      <c r="J20" s="11">
        <v>300</v>
      </c>
      <c r="K20" s="10">
        <f t="shared" si="3"/>
        <v>30</v>
      </c>
      <c r="L20" s="10" t="s">
        <v>53</v>
      </c>
      <c r="M20" s="10" t="s">
        <v>26</v>
      </c>
      <c r="P20" s="8">
        <f t="shared" si="4"/>
        <v>53.19825000000001</v>
      </c>
      <c r="Q20" s="11"/>
    </row>
    <row r="21" spans="1:17" ht="36">
      <c r="A21" s="10" t="s">
        <v>295</v>
      </c>
      <c r="B21" s="10" t="s">
        <v>149</v>
      </c>
      <c r="C21" s="10">
        <v>264677</v>
      </c>
      <c r="D21" s="10">
        <f t="shared" si="0"/>
        <v>26.4677</v>
      </c>
      <c r="E21" s="10">
        <v>44893</v>
      </c>
      <c r="F21" s="11">
        <f t="shared" si="1"/>
        <v>44.893</v>
      </c>
      <c r="G21" s="10">
        <v>200</v>
      </c>
      <c r="H21" s="10">
        <v>7000</v>
      </c>
      <c r="I21" s="11">
        <f t="shared" si="2"/>
        <v>28.57142857142858</v>
      </c>
      <c r="J21" s="11">
        <v>90</v>
      </c>
      <c r="K21" s="10">
        <f t="shared" si="3"/>
        <v>9</v>
      </c>
      <c r="M21" s="10" t="s">
        <v>38</v>
      </c>
      <c r="P21" s="8">
        <f t="shared" si="4"/>
        <v>26.46483357142857</v>
      </c>
      <c r="Q21" s="11"/>
    </row>
    <row r="22" spans="1:17" ht="24">
      <c r="A22" s="10" t="s">
        <v>245</v>
      </c>
      <c r="B22" s="10" t="s">
        <v>183</v>
      </c>
      <c r="C22" s="10">
        <v>41619</v>
      </c>
      <c r="D22" s="10">
        <f t="shared" si="0"/>
        <v>4.1619</v>
      </c>
      <c r="E22" s="10">
        <v>40732</v>
      </c>
      <c r="F22" s="11">
        <f t="shared" si="1"/>
        <v>40.732</v>
      </c>
      <c r="G22" s="10">
        <v>100</v>
      </c>
      <c r="H22" s="10">
        <v>2600</v>
      </c>
      <c r="I22" s="11">
        <f t="shared" si="2"/>
        <v>38.46153846153844</v>
      </c>
      <c r="J22" s="11">
        <v>90</v>
      </c>
      <c r="K22" s="10">
        <f t="shared" si="3"/>
        <v>9</v>
      </c>
      <c r="M22" s="10" t="s">
        <v>331</v>
      </c>
      <c r="P22" s="8">
        <f t="shared" si="4"/>
        <v>25.04574653846153</v>
      </c>
      <c r="Q22" s="11"/>
    </row>
    <row r="23" spans="1:17" ht="24">
      <c r="A23" s="10" t="s">
        <v>320</v>
      </c>
      <c r="B23" s="10" t="s">
        <v>219</v>
      </c>
      <c r="C23" s="10">
        <v>582929</v>
      </c>
      <c r="D23" s="10">
        <f t="shared" si="0"/>
        <v>58.2929</v>
      </c>
      <c r="E23" s="10">
        <v>36933</v>
      </c>
      <c r="F23" s="11">
        <f t="shared" si="1"/>
        <v>36.933</v>
      </c>
      <c r="G23" s="10">
        <v>500</v>
      </c>
      <c r="H23" s="10">
        <v>16000</v>
      </c>
      <c r="I23" s="11">
        <f t="shared" si="2"/>
        <v>31.25</v>
      </c>
      <c r="J23" s="11">
        <v>130</v>
      </c>
      <c r="K23" s="10">
        <f t="shared" si="3"/>
        <v>13</v>
      </c>
      <c r="M23" s="10" t="s">
        <v>38</v>
      </c>
      <c r="P23" s="8">
        <f t="shared" si="4"/>
        <v>31.252185</v>
      </c>
      <c r="Q23" s="11"/>
    </row>
    <row r="24" spans="1:17" ht="24">
      <c r="A24" s="10" t="s">
        <v>229</v>
      </c>
      <c r="B24" s="10" t="s">
        <v>258</v>
      </c>
      <c r="C24" s="10">
        <v>704653</v>
      </c>
      <c r="D24" s="10">
        <f t="shared" si="0"/>
        <v>70.4653</v>
      </c>
      <c r="E24" s="10">
        <v>35422</v>
      </c>
      <c r="F24" s="11">
        <f t="shared" si="1"/>
        <v>35.422</v>
      </c>
      <c r="G24" s="10">
        <v>300</v>
      </c>
      <c r="H24" s="10">
        <v>2100</v>
      </c>
      <c r="I24" s="11">
        <f t="shared" si="2"/>
        <v>100</v>
      </c>
      <c r="J24" s="11">
        <v>1800</v>
      </c>
      <c r="K24" s="10">
        <f t="shared" si="3"/>
        <v>100</v>
      </c>
      <c r="M24" s="10" t="s">
        <v>38</v>
      </c>
      <c r="P24" s="8">
        <f t="shared" si="4"/>
        <v>79.425295</v>
      </c>
      <c r="Q24" s="11"/>
    </row>
    <row r="25" spans="1:17" ht="36">
      <c r="A25" s="10" t="s">
        <v>240</v>
      </c>
      <c r="B25" s="10" t="s">
        <v>201</v>
      </c>
      <c r="C25" s="10">
        <v>783958</v>
      </c>
      <c r="D25" s="10">
        <f t="shared" si="0"/>
        <v>78.3958</v>
      </c>
      <c r="E25" s="10">
        <v>35370</v>
      </c>
      <c r="F25" s="11">
        <f t="shared" si="1"/>
        <v>35.37</v>
      </c>
      <c r="G25" s="10">
        <v>110</v>
      </c>
      <c r="H25" s="10">
        <v>11500</v>
      </c>
      <c r="I25" s="11">
        <f t="shared" si="2"/>
        <v>9.565217391304337</v>
      </c>
      <c r="J25" s="11">
        <v>150</v>
      </c>
      <c r="K25" s="10">
        <f t="shared" si="3"/>
        <v>15</v>
      </c>
      <c r="M25" s="10" t="s">
        <v>221</v>
      </c>
      <c r="P25" s="8">
        <f t="shared" si="4"/>
        <v>27.971435217391296</v>
      </c>
      <c r="Q25" s="11"/>
    </row>
    <row r="26" spans="1:17" ht="24">
      <c r="A26" s="10" t="s">
        <v>56</v>
      </c>
      <c r="B26" s="10" t="s">
        <v>325</v>
      </c>
      <c r="C26" s="10">
        <v>405679</v>
      </c>
      <c r="D26" s="10">
        <f t="shared" si="0"/>
        <v>40.5679</v>
      </c>
      <c r="E26" s="10">
        <v>30329</v>
      </c>
      <c r="F26" s="11">
        <f t="shared" si="1"/>
        <v>30.329</v>
      </c>
      <c r="G26" s="10">
        <v>150</v>
      </c>
      <c r="H26" s="10">
        <v>8000</v>
      </c>
      <c r="I26" s="11">
        <f t="shared" si="2"/>
        <v>18.750000000000043</v>
      </c>
      <c r="J26" s="11">
        <v>110</v>
      </c>
      <c r="K26" s="10">
        <f t="shared" si="3"/>
        <v>11</v>
      </c>
      <c r="M26" s="10" t="s">
        <v>38</v>
      </c>
      <c r="P26" s="8">
        <f t="shared" si="4"/>
        <v>22.592435000000012</v>
      </c>
      <c r="Q26" s="11"/>
    </row>
    <row r="27" spans="1:17" ht="24">
      <c r="A27" s="10" t="s">
        <v>160</v>
      </c>
      <c r="B27" s="10" t="s">
        <v>131</v>
      </c>
      <c r="C27" s="10">
        <v>86717</v>
      </c>
      <c r="D27" s="10">
        <f t="shared" si="0"/>
        <v>8.6717</v>
      </c>
      <c r="E27" s="10">
        <v>29584</v>
      </c>
      <c r="F27" s="11">
        <f t="shared" si="1"/>
        <v>29.584</v>
      </c>
      <c r="G27" s="10">
        <v>150</v>
      </c>
      <c r="H27" s="10">
        <v>1800</v>
      </c>
      <c r="I27" s="11">
        <f t="shared" si="2"/>
        <v>83.33333333333337</v>
      </c>
      <c r="J27" s="11">
        <v>40</v>
      </c>
      <c r="K27" s="10">
        <f t="shared" si="3"/>
        <v>4</v>
      </c>
      <c r="L27" s="10" t="s">
        <v>216</v>
      </c>
      <c r="P27" s="8">
        <f t="shared" si="4"/>
        <v>34.89675500000001</v>
      </c>
      <c r="Q27" s="11"/>
    </row>
    <row r="28" spans="1:17" ht="36">
      <c r="A28" s="10" t="s">
        <v>186</v>
      </c>
      <c r="B28" s="10" t="s">
        <v>139</v>
      </c>
      <c r="C28" s="10">
        <v>104611</v>
      </c>
      <c r="D28" s="10">
        <f t="shared" si="0"/>
        <v>10.4611</v>
      </c>
      <c r="E28" s="10">
        <v>28908</v>
      </c>
      <c r="F28" s="11">
        <f t="shared" si="1"/>
        <v>28.908</v>
      </c>
      <c r="G28" s="10">
        <v>500</v>
      </c>
      <c r="H28" s="10">
        <v>9000</v>
      </c>
      <c r="I28" s="11">
        <f t="shared" si="2"/>
        <v>55.55555555555558</v>
      </c>
      <c r="J28" s="11">
        <v>65</v>
      </c>
      <c r="K28" s="10">
        <f t="shared" si="3"/>
        <v>6.5</v>
      </c>
      <c r="M28" s="10" t="s">
        <v>38</v>
      </c>
      <c r="P28" s="8">
        <f t="shared" si="4"/>
        <v>27.41283166666667</v>
      </c>
      <c r="Q28" s="11"/>
    </row>
    <row r="29" spans="1:17" ht="24">
      <c r="A29" s="10" t="s">
        <v>39</v>
      </c>
      <c r="B29" s="10" t="s">
        <v>282</v>
      </c>
      <c r="C29" s="10">
        <v>21484</v>
      </c>
      <c r="D29" s="10">
        <f t="shared" si="0"/>
        <v>2.1484</v>
      </c>
      <c r="E29" s="10">
        <v>28124</v>
      </c>
      <c r="F29" s="11">
        <f t="shared" si="1"/>
        <v>28.124</v>
      </c>
      <c r="G29" s="10">
        <v>200</v>
      </c>
      <c r="H29" s="10">
        <v>1400</v>
      </c>
      <c r="I29" s="11">
        <f t="shared" si="2"/>
        <v>100</v>
      </c>
      <c r="J29" s="11">
        <v>45</v>
      </c>
      <c r="K29" s="10">
        <f t="shared" si="3"/>
        <v>4.5</v>
      </c>
      <c r="M29" s="10" t="s">
        <v>38</v>
      </c>
      <c r="P29" s="8">
        <f t="shared" si="4"/>
        <v>38.70326</v>
      </c>
      <c r="Q29" s="11"/>
    </row>
    <row r="30" spans="1:17" ht="36">
      <c r="A30" s="10" t="s">
        <v>207</v>
      </c>
      <c r="B30" s="10" t="s">
        <v>164</v>
      </c>
      <c r="C30" s="10">
        <v>263849</v>
      </c>
      <c r="D30" s="10">
        <f t="shared" si="0"/>
        <v>26.3849</v>
      </c>
      <c r="E30" s="10">
        <v>27631</v>
      </c>
      <c r="F30" s="11">
        <f t="shared" si="1"/>
        <v>27.631</v>
      </c>
      <c r="G30" s="10">
        <v>400</v>
      </c>
      <c r="H30" s="10">
        <v>19000</v>
      </c>
      <c r="I30" s="11">
        <f t="shared" si="2"/>
        <v>21.052631578947324</v>
      </c>
      <c r="J30" s="11">
        <v>200</v>
      </c>
      <c r="K30" s="10">
        <f t="shared" si="3"/>
        <v>20</v>
      </c>
      <c r="M30" s="10" t="s">
        <v>38</v>
      </c>
      <c r="P30" s="8">
        <f t="shared" si="4"/>
        <v>23.181274473684198</v>
      </c>
      <c r="Q30" s="11"/>
    </row>
    <row r="31" spans="1:17" ht="24">
      <c r="A31" s="10" t="s">
        <v>332</v>
      </c>
      <c r="B31" s="10" t="s">
        <v>16</v>
      </c>
      <c r="C31" s="10">
        <v>55101</v>
      </c>
      <c r="D31" s="10">
        <f t="shared" si="0"/>
        <v>5.5101</v>
      </c>
      <c r="E31" s="10">
        <v>25685</v>
      </c>
      <c r="F31" s="11">
        <f t="shared" si="1"/>
        <v>25.685</v>
      </c>
      <c r="G31" s="10">
        <v>150</v>
      </c>
      <c r="H31" s="10">
        <v>5500</v>
      </c>
      <c r="I31" s="11">
        <f t="shared" si="2"/>
        <v>27.272727272727227</v>
      </c>
      <c r="J31" s="11">
        <v>140</v>
      </c>
      <c r="K31" s="10">
        <f t="shared" si="3"/>
        <v>14</v>
      </c>
      <c r="L31" s="10" t="s">
        <v>184</v>
      </c>
      <c r="M31" s="10" t="s">
        <v>311</v>
      </c>
      <c r="P31" s="8">
        <f t="shared" si="4"/>
        <v>19.62958318181817</v>
      </c>
      <c r="Q31" s="11"/>
    </row>
    <row r="32" spans="1:17" ht="24">
      <c r="A32" s="10" t="s">
        <v>36</v>
      </c>
      <c r="B32" s="10" t="s">
        <v>326</v>
      </c>
      <c r="C32" s="10">
        <v>112400</v>
      </c>
      <c r="D32" s="10">
        <f t="shared" si="0"/>
        <v>11.24</v>
      </c>
      <c r="E32" s="10">
        <v>24683</v>
      </c>
      <c r="F32" s="11">
        <f t="shared" si="1"/>
        <v>24.683</v>
      </c>
      <c r="G32" s="10">
        <v>200</v>
      </c>
      <c r="H32" s="10">
        <v>6000</v>
      </c>
      <c r="I32" s="11">
        <f t="shared" si="2"/>
        <v>33.33333333333333</v>
      </c>
      <c r="J32" s="11">
        <v>440</v>
      </c>
      <c r="K32" s="10">
        <f t="shared" si="3"/>
        <v>44</v>
      </c>
      <c r="M32" s="10" t="s">
        <v>38</v>
      </c>
      <c r="P32" s="8">
        <f t="shared" si="4"/>
        <v>31.056749999999994</v>
      </c>
      <c r="Q32" s="11"/>
    </row>
    <row r="33" spans="1:17" ht="24">
      <c r="A33" s="10" t="s">
        <v>253</v>
      </c>
      <c r="B33" s="10" t="s">
        <v>109</v>
      </c>
      <c r="C33" s="10">
        <v>62464</v>
      </c>
      <c r="D33" s="10">
        <f t="shared" si="0"/>
        <v>6.2464</v>
      </c>
      <c r="E33" s="10">
        <v>22828</v>
      </c>
      <c r="F33" s="11">
        <f t="shared" si="1"/>
        <v>22.828</v>
      </c>
      <c r="G33" s="10">
        <v>200</v>
      </c>
      <c r="H33" s="10">
        <v>2200</v>
      </c>
      <c r="I33" s="11">
        <f t="shared" si="2"/>
        <v>90.90909090909093</v>
      </c>
      <c r="J33" s="11">
        <v>60</v>
      </c>
      <c r="K33" s="10">
        <f t="shared" si="3"/>
        <v>6</v>
      </c>
      <c r="M33" s="10" t="s">
        <v>38</v>
      </c>
      <c r="P33" s="8">
        <f t="shared" si="4"/>
        <v>35.71668727272728</v>
      </c>
      <c r="Q33" s="11"/>
    </row>
    <row r="34" spans="1:17" ht="24">
      <c r="A34" s="10" t="s">
        <v>272</v>
      </c>
      <c r="B34" s="10" t="s">
        <v>192</v>
      </c>
      <c r="C34" s="10">
        <v>4519228</v>
      </c>
      <c r="D34" s="10">
        <f t="shared" si="0"/>
        <v>100</v>
      </c>
      <c r="E34" s="10">
        <v>22820</v>
      </c>
      <c r="F34" s="11">
        <f t="shared" si="1"/>
        <v>22.82</v>
      </c>
      <c r="G34" s="10">
        <v>400</v>
      </c>
      <c r="H34" s="10">
        <v>55000</v>
      </c>
      <c r="I34" s="11">
        <f t="shared" si="2"/>
        <v>7.27272727272732</v>
      </c>
      <c r="J34" s="11">
        <v>420</v>
      </c>
      <c r="K34" s="10">
        <f t="shared" si="3"/>
        <v>42</v>
      </c>
      <c r="M34" s="10" t="s">
        <v>38</v>
      </c>
      <c r="P34" s="8">
        <f t="shared" si="4"/>
        <v>35.486818181818194</v>
      </c>
      <c r="Q34" s="11"/>
    </row>
    <row r="35" spans="1:17" ht="12">
      <c r="A35" s="10" t="s">
        <v>103</v>
      </c>
      <c r="B35" s="10" t="s">
        <v>114</v>
      </c>
      <c r="C35" s="10">
        <v>122088</v>
      </c>
      <c r="D35" s="10">
        <f aca="true" t="shared" si="5" ref="D35:D66">IF((C35&gt;1000000),100,(C35/10000))</f>
        <v>12.2088</v>
      </c>
      <c r="E35" s="10">
        <v>22215</v>
      </c>
      <c r="F35" s="11">
        <f aca="true" t="shared" si="6" ref="F35:F66">IF((E35&gt;100000),100,(E35/1000))</f>
        <v>22.215</v>
      </c>
      <c r="G35" s="10">
        <v>200</v>
      </c>
      <c r="H35" s="10">
        <v>4500</v>
      </c>
      <c r="I35" s="11">
        <f aca="true" t="shared" si="7" ref="I35:I66">IF(((1-((H35-G35)/H35))&gt;0.1),100,(1000*(1-((H35-G35)/H35))))</f>
        <v>44.4444444444444</v>
      </c>
      <c r="J35" s="11">
        <v>120</v>
      </c>
      <c r="K35" s="10">
        <f aca="true" t="shared" si="8" ref="K35:K66">IF((J35&gt;1000),100,(J35/10))</f>
        <v>12</v>
      </c>
      <c r="M35" s="10" t="s">
        <v>38</v>
      </c>
      <c r="P35" s="8">
        <f aca="true" t="shared" si="9" ref="P35:P66">(((K35*0.3)+(I35*0.3))+(F35*0.25))+(D35*0.15)</f>
        <v>24.318403333333322</v>
      </c>
      <c r="Q35" s="11"/>
    </row>
    <row r="36" spans="1:17" ht="24">
      <c r="A36" s="10" t="s">
        <v>337</v>
      </c>
      <c r="B36" s="10" t="s">
        <v>29</v>
      </c>
      <c r="C36" s="10">
        <v>127971</v>
      </c>
      <c r="D36" s="10">
        <f t="shared" si="5"/>
        <v>12.7971</v>
      </c>
      <c r="E36" s="10">
        <v>19242</v>
      </c>
      <c r="F36" s="11">
        <f t="shared" si="6"/>
        <v>19.242</v>
      </c>
      <c r="G36" s="10">
        <v>400</v>
      </c>
      <c r="H36" s="10">
        <v>4100</v>
      </c>
      <c r="I36" s="11">
        <f t="shared" si="7"/>
        <v>97.56097560975607</v>
      </c>
      <c r="J36" s="11">
        <v>27</v>
      </c>
      <c r="K36" s="10">
        <f t="shared" si="8"/>
        <v>2.7</v>
      </c>
      <c r="M36" s="10" t="s">
        <v>38</v>
      </c>
      <c r="P36" s="8">
        <f t="shared" si="9"/>
        <v>36.80835768292682</v>
      </c>
      <c r="Q36" s="11"/>
    </row>
    <row r="37" spans="1:17" ht="36">
      <c r="A37" s="10" t="s">
        <v>10</v>
      </c>
      <c r="B37" s="10" t="s">
        <v>119</v>
      </c>
      <c r="C37" s="10">
        <v>4598102</v>
      </c>
      <c r="D37" s="10">
        <f t="shared" si="5"/>
        <v>100</v>
      </c>
      <c r="E37" s="10">
        <v>16025</v>
      </c>
      <c r="F37" s="11">
        <f t="shared" si="6"/>
        <v>16.025</v>
      </c>
      <c r="G37" s="10">
        <v>110</v>
      </c>
      <c r="H37" s="10">
        <v>6500</v>
      </c>
      <c r="I37" s="11">
        <f t="shared" si="7"/>
        <v>16.92307692307693</v>
      </c>
      <c r="J37" s="11">
        <v>30</v>
      </c>
      <c r="K37" s="10">
        <f t="shared" si="8"/>
        <v>3</v>
      </c>
      <c r="L37" s="10" t="s">
        <v>37</v>
      </c>
      <c r="M37" s="10" t="s">
        <v>51</v>
      </c>
      <c r="P37" s="8">
        <f t="shared" si="9"/>
        <v>24.98317307692308</v>
      </c>
      <c r="Q37" s="11"/>
    </row>
    <row r="38" spans="1:17" ht="36">
      <c r="A38" s="10" t="s">
        <v>161</v>
      </c>
      <c r="B38" s="10" t="s">
        <v>147</v>
      </c>
      <c r="C38" s="10">
        <v>371041</v>
      </c>
      <c r="D38" s="10">
        <f t="shared" si="5"/>
        <v>37.1041</v>
      </c>
      <c r="E38" s="10">
        <v>15672</v>
      </c>
      <c r="F38" s="11">
        <f t="shared" si="6"/>
        <v>15.672</v>
      </c>
      <c r="G38" s="10">
        <v>150</v>
      </c>
      <c r="H38" s="10">
        <v>900</v>
      </c>
      <c r="I38" s="11">
        <f t="shared" si="7"/>
        <v>100</v>
      </c>
      <c r="J38" s="11">
        <v>30</v>
      </c>
      <c r="K38" s="10">
        <f t="shared" si="8"/>
        <v>3</v>
      </c>
      <c r="M38" s="10" t="s">
        <v>38</v>
      </c>
      <c r="P38" s="8">
        <f t="shared" si="9"/>
        <v>40.383615</v>
      </c>
      <c r="Q38" s="11"/>
    </row>
    <row r="39" spans="1:17" ht="24">
      <c r="A39" s="10" t="s">
        <v>246</v>
      </c>
      <c r="B39" s="10" t="s">
        <v>335</v>
      </c>
      <c r="C39" s="10">
        <v>180173</v>
      </c>
      <c r="D39" s="10">
        <f t="shared" si="5"/>
        <v>18.0173</v>
      </c>
      <c r="E39" s="10">
        <v>12349</v>
      </c>
      <c r="F39" s="11">
        <f t="shared" si="6"/>
        <v>12.349</v>
      </c>
      <c r="G39" s="10">
        <v>130</v>
      </c>
      <c r="H39" s="10">
        <v>290</v>
      </c>
      <c r="I39" s="11">
        <f t="shared" si="7"/>
        <v>100</v>
      </c>
      <c r="J39" s="11">
        <v>10</v>
      </c>
      <c r="K39" s="10">
        <f t="shared" si="8"/>
        <v>1</v>
      </c>
      <c r="M39" s="10" t="s">
        <v>38</v>
      </c>
      <c r="P39" s="8">
        <f t="shared" si="9"/>
        <v>36.089845000000004</v>
      </c>
      <c r="Q39" s="11"/>
    </row>
    <row r="40" spans="1:17" ht="24">
      <c r="A40" s="10" t="s">
        <v>289</v>
      </c>
      <c r="B40" s="10" t="s">
        <v>125</v>
      </c>
      <c r="C40" s="10">
        <v>115165</v>
      </c>
      <c r="D40" s="10">
        <f t="shared" si="5"/>
        <v>11.5165</v>
      </c>
      <c r="E40" s="10">
        <v>11822</v>
      </c>
      <c r="F40" s="11">
        <f t="shared" si="6"/>
        <v>11.822</v>
      </c>
      <c r="G40" s="10">
        <v>200</v>
      </c>
      <c r="H40" s="10">
        <v>1400</v>
      </c>
      <c r="I40" s="11">
        <f t="shared" si="7"/>
        <v>100</v>
      </c>
      <c r="J40" s="11">
        <v>22</v>
      </c>
      <c r="K40" s="10">
        <f t="shared" si="8"/>
        <v>2.2</v>
      </c>
      <c r="L40" s="10" t="s">
        <v>93</v>
      </c>
      <c r="P40" s="8">
        <f t="shared" si="9"/>
        <v>35.342974999999996</v>
      </c>
      <c r="Q40" s="11"/>
    </row>
    <row r="41" spans="1:17" ht="12">
      <c r="A41" s="10" t="s">
        <v>120</v>
      </c>
      <c r="B41" s="10" t="s">
        <v>292</v>
      </c>
      <c r="C41" s="10">
        <v>49576</v>
      </c>
      <c r="D41" s="10">
        <f t="shared" si="5"/>
        <v>4.9576</v>
      </c>
      <c r="E41" s="10">
        <v>11704</v>
      </c>
      <c r="F41" s="11">
        <f t="shared" si="6"/>
        <v>11.704</v>
      </c>
      <c r="G41" s="10">
        <v>300</v>
      </c>
      <c r="H41" s="10">
        <v>3500</v>
      </c>
      <c r="I41" s="11">
        <f t="shared" si="7"/>
        <v>85.71428571428574</v>
      </c>
      <c r="J41" s="11">
        <v>63</v>
      </c>
      <c r="K41" s="10">
        <f t="shared" si="8"/>
        <v>6.3</v>
      </c>
      <c r="L41" s="10" t="s">
        <v>137</v>
      </c>
      <c r="P41" s="8">
        <f t="shared" si="9"/>
        <v>31.273925714285717</v>
      </c>
      <c r="Q41" s="11"/>
    </row>
    <row r="42" spans="1:17" ht="12">
      <c r="A42" s="10" t="s">
        <v>234</v>
      </c>
      <c r="B42" s="10" t="s">
        <v>315</v>
      </c>
      <c r="C42" s="10">
        <v>151463</v>
      </c>
      <c r="D42" s="10">
        <f t="shared" si="5"/>
        <v>15.1463</v>
      </c>
      <c r="E42" s="10">
        <v>11228</v>
      </c>
      <c r="F42" s="11">
        <f t="shared" si="6"/>
        <v>11.228</v>
      </c>
      <c r="G42" s="10">
        <v>200</v>
      </c>
      <c r="H42" s="10">
        <v>4300</v>
      </c>
      <c r="I42" s="11">
        <f t="shared" si="7"/>
        <v>46.51162790697671</v>
      </c>
      <c r="J42" s="11">
        <v>14</v>
      </c>
      <c r="K42" s="10">
        <f t="shared" si="8"/>
        <v>1.4</v>
      </c>
      <c r="M42" s="10" t="s">
        <v>38</v>
      </c>
      <c r="P42" s="8">
        <f t="shared" si="9"/>
        <v>19.45243337209301</v>
      </c>
      <c r="Q42" s="11"/>
    </row>
    <row r="43" spans="1:17" ht="12">
      <c r="A43" s="10" t="s">
        <v>344</v>
      </c>
      <c r="B43" s="10" t="s">
        <v>247</v>
      </c>
      <c r="C43" s="10">
        <v>53739</v>
      </c>
      <c r="D43" s="10">
        <f t="shared" si="5"/>
        <v>5.3739</v>
      </c>
      <c r="E43" s="10">
        <v>10908</v>
      </c>
      <c r="F43" s="11">
        <f t="shared" si="6"/>
        <v>10.908</v>
      </c>
      <c r="G43" s="10">
        <v>450</v>
      </c>
      <c r="H43" s="10">
        <v>1500</v>
      </c>
      <c r="I43" s="11">
        <f t="shared" si="7"/>
        <v>100</v>
      </c>
      <c r="J43" s="11">
        <v>14</v>
      </c>
      <c r="K43" s="10">
        <f t="shared" si="8"/>
        <v>1.4</v>
      </c>
      <c r="M43" s="10" t="s">
        <v>38</v>
      </c>
      <c r="P43" s="8">
        <f t="shared" si="9"/>
        <v>33.953085</v>
      </c>
      <c r="Q43" s="11"/>
    </row>
    <row r="44" spans="1:17" ht="12">
      <c r="A44" s="10" t="s">
        <v>150</v>
      </c>
      <c r="B44" s="10" t="s">
        <v>210</v>
      </c>
      <c r="C44" s="10">
        <v>222696</v>
      </c>
      <c r="D44" s="10">
        <f t="shared" si="5"/>
        <v>22.2696</v>
      </c>
      <c r="E44" s="10">
        <v>10807</v>
      </c>
      <c r="F44" s="11">
        <f t="shared" si="6"/>
        <v>10.807</v>
      </c>
      <c r="G44" s="10">
        <v>300</v>
      </c>
      <c r="H44" s="10">
        <v>4500</v>
      </c>
      <c r="I44" s="11">
        <f t="shared" si="7"/>
        <v>66.66666666666666</v>
      </c>
      <c r="J44" s="11">
        <v>80</v>
      </c>
      <c r="K44" s="10">
        <f t="shared" si="8"/>
        <v>8</v>
      </c>
      <c r="M44" s="10" t="s">
        <v>38</v>
      </c>
      <c r="P44" s="8">
        <f t="shared" si="9"/>
        <v>28.442189999999997</v>
      </c>
      <c r="Q44" s="11"/>
    </row>
    <row r="45" spans="1:17" ht="48">
      <c r="A45" s="10" t="s">
        <v>82</v>
      </c>
      <c r="B45" s="10" t="s">
        <v>347</v>
      </c>
      <c r="C45" s="10">
        <v>739338</v>
      </c>
      <c r="D45" s="10">
        <f t="shared" si="5"/>
        <v>73.9338</v>
      </c>
      <c r="E45" s="10">
        <v>10404</v>
      </c>
      <c r="F45" s="11">
        <f t="shared" si="6"/>
        <v>10.404</v>
      </c>
      <c r="G45" s="10">
        <v>100</v>
      </c>
      <c r="H45" s="10">
        <v>5000</v>
      </c>
      <c r="I45" s="11">
        <f t="shared" si="7"/>
        <v>20.000000000000018</v>
      </c>
      <c r="J45" s="11">
        <v>8</v>
      </c>
      <c r="K45" s="10">
        <f t="shared" si="8"/>
        <v>0.8</v>
      </c>
      <c r="M45" s="10" t="s">
        <v>130</v>
      </c>
      <c r="P45" s="8">
        <f t="shared" si="9"/>
        <v>19.931070000000005</v>
      </c>
      <c r="Q45" s="11"/>
    </row>
    <row r="46" spans="1:17" ht="12">
      <c r="A46" s="10" t="s">
        <v>198</v>
      </c>
      <c r="B46" s="10" t="s">
        <v>162</v>
      </c>
      <c r="C46" s="10">
        <v>235878</v>
      </c>
      <c r="D46" s="10">
        <f t="shared" si="5"/>
        <v>23.5878</v>
      </c>
      <c r="E46" s="10">
        <v>10311</v>
      </c>
      <c r="F46" s="11">
        <f t="shared" si="6"/>
        <v>10.311</v>
      </c>
      <c r="G46" s="10">
        <v>120</v>
      </c>
      <c r="H46" s="10">
        <v>1700</v>
      </c>
      <c r="I46" s="11">
        <f t="shared" si="7"/>
        <v>70.58823529411762</v>
      </c>
      <c r="J46" s="11">
        <v>100</v>
      </c>
      <c r="K46" s="10">
        <f t="shared" si="8"/>
        <v>10</v>
      </c>
      <c r="M46" s="10" t="s">
        <v>38</v>
      </c>
      <c r="P46" s="8">
        <f t="shared" si="9"/>
        <v>30.292390588235286</v>
      </c>
      <c r="Q46" s="11"/>
    </row>
    <row r="47" spans="1:17" ht="24">
      <c r="A47" s="10" t="s">
        <v>288</v>
      </c>
      <c r="B47" s="10" t="s">
        <v>266</v>
      </c>
      <c r="C47" s="10">
        <v>357248</v>
      </c>
      <c r="D47" s="10">
        <f t="shared" si="5"/>
        <v>35.7248</v>
      </c>
      <c r="E47" s="10">
        <v>9954</v>
      </c>
      <c r="F47" s="11">
        <f t="shared" si="6"/>
        <v>9.954</v>
      </c>
      <c r="G47" s="10">
        <v>200</v>
      </c>
      <c r="H47" s="10">
        <v>4300</v>
      </c>
      <c r="I47" s="11">
        <f t="shared" si="7"/>
        <v>46.51162790697671</v>
      </c>
      <c r="J47" s="11">
        <v>70</v>
      </c>
      <c r="K47" s="10">
        <f t="shared" si="8"/>
        <v>7</v>
      </c>
      <c r="M47" s="10" t="s">
        <v>38</v>
      </c>
      <c r="P47" s="8">
        <f t="shared" si="9"/>
        <v>23.900708372093014</v>
      </c>
      <c r="Q47" s="11"/>
    </row>
    <row r="48" spans="1:17" ht="24">
      <c r="A48" s="10" t="s">
        <v>306</v>
      </c>
      <c r="B48" s="10" t="s">
        <v>191</v>
      </c>
      <c r="C48" s="10">
        <v>3188788</v>
      </c>
      <c r="D48" s="10">
        <f t="shared" si="5"/>
        <v>100</v>
      </c>
      <c r="E48" s="10">
        <v>8127</v>
      </c>
      <c r="F48" s="11">
        <f t="shared" si="6"/>
        <v>8.127</v>
      </c>
      <c r="G48" s="10">
        <v>100</v>
      </c>
      <c r="H48" s="10">
        <v>86000</v>
      </c>
      <c r="I48" s="11">
        <f t="shared" si="7"/>
        <v>1.1627906976744429</v>
      </c>
      <c r="J48" s="11">
        <v>36</v>
      </c>
      <c r="K48" s="10">
        <f t="shared" si="8"/>
        <v>3.6</v>
      </c>
      <c r="L48" s="10" t="s">
        <v>256</v>
      </c>
      <c r="M48" s="10" t="s">
        <v>194</v>
      </c>
      <c r="P48" s="8">
        <f t="shared" si="9"/>
        <v>18.460587209302332</v>
      </c>
      <c r="Q48" s="11"/>
    </row>
    <row r="49" spans="1:17" ht="24">
      <c r="A49" s="10" t="s">
        <v>24</v>
      </c>
      <c r="B49" s="10" t="s">
        <v>303</v>
      </c>
      <c r="C49" s="10">
        <v>20115</v>
      </c>
      <c r="D49" s="10">
        <f t="shared" si="5"/>
        <v>2.0115</v>
      </c>
      <c r="E49" s="10">
        <v>7229</v>
      </c>
      <c r="F49" s="11">
        <f t="shared" si="6"/>
        <v>7.229</v>
      </c>
      <c r="G49" s="10">
        <v>100</v>
      </c>
      <c r="H49" s="10">
        <v>1700</v>
      </c>
      <c r="I49" s="11">
        <f t="shared" si="7"/>
        <v>58.82352941176472</v>
      </c>
      <c r="J49" s="11">
        <v>40</v>
      </c>
      <c r="K49" s="10">
        <f t="shared" si="8"/>
        <v>4</v>
      </c>
      <c r="L49" s="10" t="s">
        <v>338</v>
      </c>
      <c r="P49" s="8">
        <f t="shared" si="9"/>
        <v>20.956033823529413</v>
      </c>
      <c r="Q49" s="11"/>
    </row>
    <row r="50" spans="1:17" ht="24">
      <c r="A50" s="10" t="s">
        <v>67</v>
      </c>
      <c r="B50" s="10" t="s">
        <v>104</v>
      </c>
      <c r="C50" s="10">
        <v>63416</v>
      </c>
      <c r="D50" s="10">
        <f t="shared" si="5"/>
        <v>6.3416</v>
      </c>
      <c r="E50" s="10">
        <v>6624</v>
      </c>
      <c r="F50" s="11">
        <f t="shared" si="6"/>
        <v>6.624</v>
      </c>
      <c r="G50" s="10">
        <v>150</v>
      </c>
      <c r="H50" s="10">
        <v>1500</v>
      </c>
      <c r="I50" s="11">
        <f t="shared" si="7"/>
        <v>99.99999999999997</v>
      </c>
      <c r="J50" s="11">
        <v>36</v>
      </c>
      <c r="K50" s="10">
        <f t="shared" si="8"/>
        <v>3.6</v>
      </c>
      <c r="M50" s="10" t="s">
        <v>38</v>
      </c>
      <c r="P50" s="8">
        <f t="shared" si="9"/>
        <v>33.68723999999999</v>
      </c>
      <c r="Q50" s="11"/>
    </row>
    <row r="51" spans="1:17" ht="24">
      <c r="A51" s="10" t="s">
        <v>300</v>
      </c>
      <c r="B51" s="10" t="s">
        <v>202</v>
      </c>
      <c r="C51" s="10">
        <v>31269</v>
      </c>
      <c r="D51" s="10">
        <f t="shared" si="5"/>
        <v>3.1269</v>
      </c>
      <c r="E51" s="10">
        <v>6375</v>
      </c>
      <c r="F51" s="11">
        <f t="shared" si="6"/>
        <v>6.375</v>
      </c>
      <c r="G51" s="10">
        <v>110</v>
      </c>
      <c r="H51" s="10">
        <v>950</v>
      </c>
      <c r="I51" s="11">
        <f t="shared" si="7"/>
        <v>100</v>
      </c>
      <c r="J51" s="11">
        <v>10</v>
      </c>
      <c r="K51" s="10">
        <f t="shared" si="8"/>
        <v>1</v>
      </c>
      <c r="L51" s="10" t="s">
        <v>6</v>
      </c>
      <c r="P51" s="8">
        <f t="shared" si="9"/>
        <v>32.362785</v>
      </c>
      <c r="Q51" s="11"/>
    </row>
    <row r="52" spans="1:17" ht="36">
      <c r="A52" s="10" t="s">
        <v>172</v>
      </c>
      <c r="B52" s="10" t="s">
        <v>180</v>
      </c>
      <c r="C52" s="10">
        <v>35630</v>
      </c>
      <c r="D52" s="10">
        <f t="shared" si="5"/>
        <v>3.563</v>
      </c>
      <c r="E52" s="10">
        <v>6316</v>
      </c>
      <c r="F52" s="11">
        <f t="shared" si="6"/>
        <v>6.316</v>
      </c>
      <c r="G52" s="10">
        <v>100</v>
      </c>
      <c r="H52" s="10">
        <v>2000</v>
      </c>
      <c r="I52" s="11">
        <f t="shared" si="7"/>
        <v>50.00000000000004</v>
      </c>
      <c r="J52" s="11">
        <v>30</v>
      </c>
      <c r="K52" s="10">
        <f t="shared" si="8"/>
        <v>3</v>
      </c>
      <c r="M52" s="10" t="s">
        <v>38</v>
      </c>
      <c r="P52" s="8">
        <f t="shared" si="9"/>
        <v>18.013450000000013</v>
      </c>
      <c r="Q52" s="11"/>
    </row>
    <row r="53" spans="1:17" ht="36">
      <c r="A53" s="10" t="s">
        <v>310</v>
      </c>
      <c r="B53" s="10" t="s">
        <v>143</v>
      </c>
      <c r="C53" s="10">
        <v>156456</v>
      </c>
      <c r="D53" s="10">
        <f t="shared" si="5"/>
        <v>15.6456</v>
      </c>
      <c r="E53" s="10">
        <v>5621</v>
      </c>
      <c r="F53" s="11">
        <f t="shared" si="6"/>
        <v>5.621</v>
      </c>
      <c r="G53" s="10">
        <v>100</v>
      </c>
      <c r="H53" s="10">
        <v>4400</v>
      </c>
      <c r="I53" s="11">
        <f t="shared" si="7"/>
        <v>22.727272727272705</v>
      </c>
      <c r="J53" s="11">
        <v>170</v>
      </c>
      <c r="K53" s="10">
        <f t="shared" si="8"/>
        <v>17</v>
      </c>
      <c r="L53" s="10" t="s">
        <v>227</v>
      </c>
      <c r="M53" s="10" t="s">
        <v>66</v>
      </c>
      <c r="P53" s="8">
        <f t="shared" si="9"/>
        <v>15.670271818181812</v>
      </c>
      <c r="Q53" s="11"/>
    </row>
    <row r="54" spans="1:17" ht="24">
      <c r="A54" s="10" t="s">
        <v>73</v>
      </c>
      <c r="B54" s="10" t="s">
        <v>52</v>
      </c>
      <c r="C54" s="10">
        <v>103381</v>
      </c>
      <c r="D54" s="10">
        <f t="shared" si="5"/>
        <v>10.3381</v>
      </c>
      <c r="E54" s="10">
        <v>4593</v>
      </c>
      <c r="F54" s="11">
        <f t="shared" si="6"/>
        <v>4.593</v>
      </c>
      <c r="G54" s="10">
        <v>100</v>
      </c>
      <c r="H54" s="10">
        <v>1700</v>
      </c>
      <c r="I54" s="11">
        <f t="shared" si="7"/>
        <v>58.82352941176472</v>
      </c>
      <c r="J54" s="11">
        <v>45</v>
      </c>
      <c r="K54" s="10">
        <f t="shared" si="8"/>
        <v>4.5</v>
      </c>
      <c r="M54" s="10" t="s">
        <v>38</v>
      </c>
      <c r="P54" s="8">
        <f t="shared" si="9"/>
        <v>21.696023823529416</v>
      </c>
      <c r="Q54" s="11"/>
    </row>
    <row r="55" spans="1:17" ht="24">
      <c r="A55" s="10" t="s">
        <v>43</v>
      </c>
      <c r="B55" s="10" t="s">
        <v>156</v>
      </c>
      <c r="C55" s="10">
        <v>116818</v>
      </c>
      <c r="D55" s="10">
        <f t="shared" si="5"/>
        <v>11.6818</v>
      </c>
      <c r="E55" s="10">
        <v>4334</v>
      </c>
      <c r="F55" s="11">
        <f t="shared" si="6"/>
        <v>4.334</v>
      </c>
      <c r="G55" s="10">
        <v>100</v>
      </c>
      <c r="H55" s="10">
        <v>1100</v>
      </c>
      <c r="I55" s="11">
        <f t="shared" si="7"/>
        <v>90.90909090909093</v>
      </c>
      <c r="J55" s="11">
        <v>25</v>
      </c>
      <c r="K55" s="10">
        <f t="shared" si="8"/>
        <v>2.5</v>
      </c>
      <c r="M55" s="10" t="s">
        <v>38</v>
      </c>
      <c r="P55" s="8">
        <f t="shared" si="9"/>
        <v>30.85849727272728</v>
      </c>
      <c r="Q55" s="11"/>
    </row>
    <row r="56" spans="1:17" ht="12">
      <c r="A56" s="10" t="s">
        <v>17</v>
      </c>
      <c r="B56" s="10" t="s">
        <v>48</v>
      </c>
      <c r="C56" s="10">
        <v>35364</v>
      </c>
      <c r="D56" s="10">
        <f t="shared" si="5"/>
        <v>3.5364</v>
      </c>
      <c r="E56" s="10">
        <v>4137</v>
      </c>
      <c r="F56" s="11">
        <f t="shared" si="6"/>
        <v>4.137</v>
      </c>
      <c r="G56" s="10">
        <v>100</v>
      </c>
      <c r="H56" s="10">
        <v>1600</v>
      </c>
      <c r="I56" s="11">
        <f t="shared" si="7"/>
        <v>62.5</v>
      </c>
      <c r="J56" s="11">
        <v>40</v>
      </c>
      <c r="K56" s="10">
        <f t="shared" si="8"/>
        <v>4</v>
      </c>
      <c r="M56" s="10" t="s">
        <v>38</v>
      </c>
      <c r="P56" s="8">
        <f t="shared" si="9"/>
        <v>21.51471</v>
      </c>
      <c r="Q56" s="11"/>
    </row>
    <row r="57" spans="1:17" ht="24">
      <c r="A57" s="10" t="s">
        <v>74</v>
      </c>
      <c r="B57" s="10" t="s">
        <v>8</v>
      </c>
      <c r="C57" s="10">
        <v>1601349</v>
      </c>
      <c r="D57" s="10">
        <f t="shared" si="5"/>
        <v>100</v>
      </c>
      <c r="E57" s="10">
        <v>3703</v>
      </c>
      <c r="F57" s="11">
        <f t="shared" si="6"/>
        <v>3.703</v>
      </c>
      <c r="G57" s="10">
        <v>200</v>
      </c>
      <c r="H57" s="10">
        <v>12500</v>
      </c>
      <c r="I57" s="11">
        <f t="shared" si="7"/>
        <v>16.000000000000014</v>
      </c>
      <c r="J57" s="11">
        <v>270</v>
      </c>
      <c r="K57" s="10">
        <f t="shared" si="8"/>
        <v>27</v>
      </c>
      <c r="M57" s="10" t="s">
        <v>38</v>
      </c>
      <c r="P57" s="8">
        <f t="shared" si="9"/>
        <v>28.825750000000006</v>
      </c>
      <c r="Q57" s="11"/>
    </row>
    <row r="58" spans="1:17" ht="36">
      <c r="A58" s="10" t="s">
        <v>1</v>
      </c>
      <c r="B58" s="10" t="s">
        <v>145</v>
      </c>
      <c r="C58" s="10">
        <v>56858</v>
      </c>
      <c r="D58" s="10">
        <f t="shared" si="5"/>
        <v>5.6858</v>
      </c>
      <c r="E58" s="10">
        <v>3667</v>
      </c>
      <c r="F58" s="11">
        <f t="shared" si="6"/>
        <v>3.667</v>
      </c>
      <c r="G58" s="10">
        <v>150</v>
      </c>
      <c r="H58" s="10">
        <v>1700</v>
      </c>
      <c r="I58" s="11">
        <f t="shared" si="7"/>
        <v>88.23529411764707</v>
      </c>
      <c r="J58" s="11">
        <v>8</v>
      </c>
      <c r="K58" s="10">
        <f t="shared" si="8"/>
        <v>0.8</v>
      </c>
      <c r="M58" s="10" t="s">
        <v>250</v>
      </c>
      <c r="P58" s="8">
        <f t="shared" si="9"/>
        <v>28.480208235294118</v>
      </c>
      <c r="Q58" s="11"/>
    </row>
    <row r="59" spans="1:17" ht="24">
      <c r="A59" s="10" t="s">
        <v>263</v>
      </c>
      <c r="B59" s="10" t="s">
        <v>265</v>
      </c>
      <c r="C59" s="10">
        <v>294522</v>
      </c>
      <c r="D59" s="10">
        <f t="shared" si="5"/>
        <v>29.4522</v>
      </c>
      <c r="E59" s="10">
        <v>3617</v>
      </c>
      <c r="F59" s="11">
        <f t="shared" si="6"/>
        <v>3.617</v>
      </c>
      <c r="G59" s="10">
        <v>100</v>
      </c>
      <c r="H59" s="10">
        <v>2100</v>
      </c>
      <c r="I59" s="11">
        <f t="shared" si="7"/>
        <v>47.61904761904767</v>
      </c>
      <c r="J59" s="11">
        <v>70</v>
      </c>
      <c r="K59" s="10">
        <f t="shared" si="8"/>
        <v>7</v>
      </c>
      <c r="M59" s="10" t="s">
        <v>38</v>
      </c>
      <c r="P59" s="8">
        <f t="shared" si="9"/>
        <v>21.7077942857143</v>
      </c>
      <c r="Q59" s="11"/>
    </row>
    <row r="60" spans="1:17" ht="36">
      <c r="A60" s="10" t="s">
        <v>167</v>
      </c>
      <c r="B60" s="10" t="s">
        <v>348</v>
      </c>
      <c r="C60" s="10">
        <v>1281109</v>
      </c>
      <c r="D60" s="10">
        <f t="shared" si="5"/>
        <v>100</v>
      </c>
      <c r="E60" s="10">
        <v>3220</v>
      </c>
      <c r="F60" s="11">
        <f t="shared" si="6"/>
        <v>3.22</v>
      </c>
      <c r="G60" s="10">
        <v>150</v>
      </c>
      <c r="H60" s="10">
        <v>1800</v>
      </c>
      <c r="I60" s="11">
        <f t="shared" si="7"/>
        <v>83.33333333333337</v>
      </c>
      <c r="J60" s="11">
        <v>130</v>
      </c>
      <c r="K60" s="10">
        <f t="shared" si="8"/>
        <v>13</v>
      </c>
      <c r="M60" s="10" t="s">
        <v>38</v>
      </c>
      <c r="P60" s="8">
        <f t="shared" si="9"/>
        <v>44.70500000000001</v>
      </c>
      <c r="Q60" s="11"/>
    </row>
    <row r="61" spans="1:17" ht="24">
      <c r="A61" s="10" t="s">
        <v>9</v>
      </c>
      <c r="B61" s="10" t="s">
        <v>304</v>
      </c>
      <c r="C61" s="10">
        <v>177941</v>
      </c>
      <c r="D61" s="10">
        <f t="shared" si="5"/>
        <v>17.7941</v>
      </c>
      <c r="E61" s="10">
        <v>3036</v>
      </c>
      <c r="F61" s="11">
        <f t="shared" si="6"/>
        <v>3.036</v>
      </c>
      <c r="G61" s="10">
        <v>100</v>
      </c>
      <c r="H61" s="10">
        <v>2300</v>
      </c>
      <c r="I61" s="11">
        <f t="shared" si="7"/>
        <v>43.47826086956519</v>
      </c>
      <c r="J61" s="11">
        <v>50</v>
      </c>
      <c r="K61" s="10">
        <f t="shared" si="8"/>
        <v>5</v>
      </c>
      <c r="M61" s="10" t="s">
        <v>38</v>
      </c>
      <c r="P61" s="8">
        <f t="shared" si="9"/>
        <v>17.971593260869557</v>
      </c>
      <c r="Q61" s="11"/>
    </row>
    <row r="62" spans="1:17" ht="24">
      <c r="A62" s="10" t="s">
        <v>95</v>
      </c>
      <c r="B62" s="10" t="s">
        <v>5</v>
      </c>
      <c r="C62" s="10">
        <v>83697</v>
      </c>
      <c r="D62" s="10">
        <f t="shared" si="5"/>
        <v>8.3697</v>
      </c>
      <c r="E62" s="10">
        <v>2942</v>
      </c>
      <c r="F62" s="11">
        <f t="shared" si="6"/>
        <v>2.942</v>
      </c>
      <c r="G62" s="10">
        <v>200</v>
      </c>
      <c r="H62" s="10">
        <v>36000</v>
      </c>
      <c r="I62" s="11">
        <f t="shared" si="7"/>
        <v>5.555555555555536</v>
      </c>
      <c r="J62" s="11">
        <v>40</v>
      </c>
      <c r="K62" s="10">
        <f t="shared" si="8"/>
        <v>4</v>
      </c>
      <c r="M62" s="10" t="s">
        <v>38</v>
      </c>
      <c r="P62" s="8">
        <f t="shared" si="9"/>
        <v>4.857621666666661</v>
      </c>
      <c r="Q62" s="11"/>
    </row>
    <row r="63" spans="1:17" ht="48">
      <c r="A63" s="10" t="s">
        <v>110</v>
      </c>
      <c r="B63" s="10" t="s">
        <v>203</v>
      </c>
      <c r="C63" s="10">
        <v>43623</v>
      </c>
      <c r="D63" s="10">
        <f t="shared" si="5"/>
        <v>4.3623</v>
      </c>
      <c r="E63" s="10">
        <v>2796</v>
      </c>
      <c r="F63" s="11">
        <f t="shared" si="6"/>
        <v>2.796</v>
      </c>
      <c r="G63" s="10">
        <v>100</v>
      </c>
      <c r="H63" s="10">
        <v>1400</v>
      </c>
      <c r="I63" s="11">
        <f t="shared" si="7"/>
        <v>71.4285714285714</v>
      </c>
      <c r="J63" s="11">
        <v>24</v>
      </c>
      <c r="K63" s="10">
        <f t="shared" si="8"/>
        <v>2.4</v>
      </c>
      <c r="M63" s="10" t="s">
        <v>80</v>
      </c>
      <c r="P63" s="8">
        <f t="shared" si="9"/>
        <v>23.50191642857142</v>
      </c>
      <c r="Q63" s="11"/>
    </row>
    <row r="64" spans="1:17" ht="24">
      <c r="A64" s="10" t="s">
        <v>135</v>
      </c>
      <c r="B64" s="10" t="s">
        <v>341</v>
      </c>
      <c r="C64" s="10">
        <v>82084</v>
      </c>
      <c r="D64" s="10">
        <f t="shared" si="5"/>
        <v>8.2084</v>
      </c>
      <c r="E64" s="10">
        <v>2634</v>
      </c>
      <c r="F64" s="11">
        <f t="shared" si="6"/>
        <v>2.634</v>
      </c>
      <c r="G64" s="10">
        <v>200</v>
      </c>
      <c r="H64" s="10">
        <v>3700</v>
      </c>
      <c r="I64" s="11">
        <f t="shared" si="7"/>
        <v>54.054054054054056</v>
      </c>
      <c r="J64" s="11">
        <v>60</v>
      </c>
      <c r="K64" s="10">
        <f t="shared" si="8"/>
        <v>6</v>
      </c>
      <c r="M64" s="10" t="s">
        <v>38</v>
      </c>
      <c r="P64" s="8">
        <f t="shared" si="9"/>
        <v>19.905976216216217</v>
      </c>
      <c r="Q64" s="11"/>
    </row>
    <row r="65" spans="1:17" ht="24">
      <c r="A65" s="10" t="s">
        <v>213</v>
      </c>
      <c r="B65" s="10" t="s">
        <v>46</v>
      </c>
      <c r="C65" s="10">
        <v>180402</v>
      </c>
      <c r="D65" s="10">
        <f t="shared" si="5"/>
        <v>18.0402</v>
      </c>
      <c r="E65" s="10">
        <v>2512</v>
      </c>
      <c r="F65" s="11">
        <f t="shared" si="6"/>
        <v>2.512</v>
      </c>
      <c r="G65" s="10">
        <v>100</v>
      </c>
      <c r="H65" s="10">
        <v>1300</v>
      </c>
      <c r="I65" s="11">
        <f t="shared" si="7"/>
        <v>76.92307692307688</v>
      </c>
      <c r="J65" s="11">
        <v>130</v>
      </c>
      <c r="K65" s="10">
        <f t="shared" si="8"/>
        <v>13</v>
      </c>
      <c r="M65" s="10" t="s">
        <v>38</v>
      </c>
      <c r="P65" s="8">
        <f t="shared" si="9"/>
        <v>30.31095307692306</v>
      </c>
      <c r="Q65" s="11"/>
    </row>
    <row r="66" spans="1:17" ht="36">
      <c r="A66" s="10" t="s">
        <v>7</v>
      </c>
      <c r="B66" s="10" t="s">
        <v>146</v>
      </c>
      <c r="C66" s="10">
        <v>135590</v>
      </c>
      <c r="D66" s="10">
        <f t="shared" si="5"/>
        <v>13.559</v>
      </c>
      <c r="E66" s="10">
        <v>2505</v>
      </c>
      <c r="F66" s="11">
        <f t="shared" si="6"/>
        <v>2.505</v>
      </c>
      <c r="G66" s="10">
        <v>100</v>
      </c>
      <c r="H66" s="10">
        <v>1300</v>
      </c>
      <c r="I66" s="11">
        <f t="shared" si="7"/>
        <v>76.92307692307688</v>
      </c>
      <c r="J66" s="11">
        <v>90</v>
      </c>
      <c r="K66" s="10">
        <f t="shared" si="8"/>
        <v>9</v>
      </c>
      <c r="M66" s="10" t="s">
        <v>38</v>
      </c>
      <c r="P66" s="8">
        <f t="shared" si="9"/>
        <v>28.43702307692306</v>
      </c>
      <c r="Q66" s="11"/>
    </row>
    <row r="67" spans="1:17" ht="24">
      <c r="A67" s="10" t="s">
        <v>189</v>
      </c>
      <c r="B67" s="10" t="s">
        <v>173</v>
      </c>
      <c r="C67" s="10">
        <v>21847</v>
      </c>
      <c r="D67" s="10">
        <f aca="true" t="shared" si="10" ref="D67:D98">IF((C67&gt;1000000),100,(C67/10000))</f>
        <v>2.1847</v>
      </c>
      <c r="E67" s="10">
        <v>2186</v>
      </c>
      <c r="F67" s="11">
        <f aca="true" t="shared" si="11" ref="F67:F98">IF((E67&gt;100000),100,(E67/1000))</f>
        <v>2.186</v>
      </c>
      <c r="G67" s="10">
        <v>120</v>
      </c>
      <c r="H67" s="10">
        <v>1500</v>
      </c>
      <c r="I67" s="11">
        <f aca="true" t="shared" si="12" ref="I67:I98">IF(((1-((H67-G67)/H67))&gt;0.1),100,(1000*(1-((H67-G67)/H67))))</f>
        <v>79.99999999999996</v>
      </c>
      <c r="J67" s="11">
        <v>50</v>
      </c>
      <c r="K67" s="10">
        <f aca="true" t="shared" si="13" ref="K67:K98">IF((J67&gt;1000),100,(J67/10))</f>
        <v>5</v>
      </c>
      <c r="L67" s="10" t="s">
        <v>177</v>
      </c>
      <c r="P67" s="8">
        <f aca="true" t="shared" si="14" ref="P67:P101">(((K67*0.3)+(I67*0.3))+(F67*0.25))+(D67*0.15)</f>
        <v>26.37420499999999</v>
      </c>
      <c r="Q67" s="11"/>
    </row>
    <row r="68" spans="1:17" ht="24">
      <c r="A68" s="10" t="s">
        <v>25</v>
      </c>
      <c r="B68" s="10" t="s">
        <v>88</v>
      </c>
      <c r="C68" s="10">
        <v>382989</v>
      </c>
      <c r="D68" s="10">
        <f t="shared" si="10"/>
        <v>38.2989</v>
      </c>
      <c r="E68" s="10">
        <v>2100</v>
      </c>
      <c r="F68" s="11">
        <f t="shared" si="11"/>
        <v>2.1</v>
      </c>
      <c r="G68" s="10">
        <v>100</v>
      </c>
      <c r="H68" s="10">
        <v>8000</v>
      </c>
      <c r="I68" s="11">
        <f t="shared" si="12"/>
        <v>12.499999999999956</v>
      </c>
      <c r="J68" s="11">
        <v>200</v>
      </c>
      <c r="K68" s="10">
        <f t="shared" si="13"/>
        <v>20</v>
      </c>
      <c r="M68" s="10" t="s">
        <v>38</v>
      </c>
      <c r="P68" s="8">
        <f t="shared" si="14"/>
        <v>16.019834999999986</v>
      </c>
      <c r="Q68" s="11"/>
    </row>
    <row r="69" spans="1:17" ht="12">
      <c r="A69" s="10" t="s">
        <v>11</v>
      </c>
      <c r="B69" s="10" t="s">
        <v>152</v>
      </c>
      <c r="C69" s="10">
        <v>192747</v>
      </c>
      <c r="D69" s="10">
        <f t="shared" si="10"/>
        <v>19.2747</v>
      </c>
      <c r="E69" s="10">
        <v>2072</v>
      </c>
      <c r="F69" s="11">
        <f t="shared" si="11"/>
        <v>2.072</v>
      </c>
      <c r="G69" s="10">
        <v>100</v>
      </c>
      <c r="H69" s="10">
        <v>750</v>
      </c>
      <c r="I69" s="11">
        <f t="shared" si="12"/>
        <v>100</v>
      </c>
      <c r="J69" s="11">
        <v>20</v>
      </c>
      <c r="K69" s="10">
        <f t="shared" si="13"/>
        <v>2</v>
      </c>
      <c r="M69" s="10" t="s">
        <v>38</v>
      </c>
      <c r="P69" s="8">
        <f t="shared" si="14"/>
        <v>34.009205</v>
      </c>
      <c r="Q69" s="11"/>
    </row>
    <row r="70" spans="1:17" ht="36">
      <c r="A70" s="10" t="s">
        <v>20</v>
      </c>
      <c r="B70" s="10" t="s">
        <v>32</v>
      </c>
      <c r="C70" s="10">
        <v>2160013</v>
      </c>
      <c r="D70" s="10">
        <f t="shared" si="10"/>
        <v>100</v>
      </c>
      <c r="E70" s="10">
        <v>142404</v>
      </c>
      <c r="F70" s="11">
        <f t="shared" si="11"/>
        <v>100</v>
      </c>
      <c r="G70" s="10">
        <v>200</v>
      </c>
      <c r="H70" s="10">
        <v>74000</v>
      </c>
      <c r="I70" s="11">
        <f t="shared" si="12"/>
        <v>2.702702702702675</v>
      </c>
      <c r="J70" s="11">
        <v>32</v>
      </c>
      <c r="K70" s="10">
        <f t="shared" si="13"/>
        <v>3.2</v>
      </c>
      <c r="M70" s="10" t="s">
        <v>79</v>
      </c>
      <c r="P70" s="8">
        <f t="shared" si="14"/>
        <v>41.7708108108108</v>
      </c>
      <c r="Q70" s="11"/>
    </row>
    <row r="71" spans="1:17" ht="24">
      <c r="A71" s="10" t="s">
        <v>19</v>
      </c>
      <c r="B71" s="10" t="s">
        <v>284</v>
      </c>
      <c r="C71" s="10">
        <v>6025459</v>
      </c>
      <c r="D71" s="10">
        <f t="shared" si="10"/>
        <v>100</v>
      </c>
      <c r="E71" s="10">
        <v>179834</v>
      </c>
      <c r="F71" s="11">
        <f t="shared" si="11"/>
        <v>100</v>
      </c>
      <c r="G71" s="10">
        <v>150</v>
      </c>
      <c r="H71" s="10">
        <v>55000</v>
      </c>
      <c r="I71" s="11">
        <f t="shared" si="12"/>
        <v>2.7272727272726893</v>
      </c>
      <c r="J71" s="11">
        <v>250</v>
      </c>
      <c r="K71" s="10">
        <f t="shared" si="13"/>
        <v>25</v>
      </c>
      <c r="L71" s="10" t="s">
        <v>226</v>
      </c>
      <c r="M71" s="10" t="s">
        <v>328</v>
      </c>
      <c r="P71" s="8">
        <f t="shared" si="14"/>
        <v>48.318181818181806</v>
      </c>
      <c r="Q71" s="11"/>
    </row>
    <row r="72" spans="1:17" ht="24">
      <c r="A72" s="10" t="s">
        <v>330</v>
      </c>
      <c r="B72" s="10" t="s">
        <v>277</v>
      </c>
      <c r="C72" s="10">
        <v>1217083</v>
      </c>
      <c r="D72" s="10">
        <f t="shared" si="10"/>
        <v>100</v>
      </c>
      <c r="E72" s="10">
        <v>83027</v>
      </c>
      <c r="F72" s="11">
        <f t="shared" si="11"/>
        <v>83.027</v>
      </c>
      <c r="G72" s="10">
        <v>150</v>
      </c>
      <c r="H72" s="10">
        <v>60000</v>
      </c>
      <c r="I72" s="11">
        <f t="shared" si="12"/>
        <v>2.4999999999999467</v>
      </c>
      <c r="J72" s="11">
        <v>4000</v>
      </c>
      <c r="K72" s="10">
        <f t="shared" si="13"/>
        <v>100</v>
      </c>
      <c r="L72" s="10" t="s">
        <v>127</v>
      </c>
      <c r="M72" s="10" t="s">
        <v>38</v>
      </c>
      <c r="P72" s="8">
        <f t="shared" si="14"/>
        <v>66.50674999999998</v>
      </c>
      <c r="Q72" s="11"/>
    </row>
    <row r="73" spans="1:17" ht="24">
      <c r="A73" s="10" t="s">
        <v>138</v>
      </c>
      <c r="B73" s="10" t="s">
        <v>60</v>
      </c>
      <c r="C73" s="10">
        <v>865557</v>
      </c>
      <c r="D73" s="10">
        <f t="shared" si="10"/>
        <v>86.5557</v>
      </c>
      <c r="E73" s="10">
        <v>305017</v>
      </c>
      <c r="F73" s="11">
        <f t="shared" si="11"/>
        <v>100</v>
      </c>
      <c r="G73" s="10">
        <v>500</v>
      </c>
      <c r="H73" s="10">
        <v>72000</v>
      </c>
      <c r="I73" s="11">
        <f t="shared" si="12"/>
        <v>6.94444444444442</v>
      </c>
      <c r="J73" s="11">
        <v>1000</v>
      </c>
      <c r="K73" s="10">
        <f t="shared" si="13"/>
        <v>100</v>
      </c>
      <c r="M73" s="10" t="s">
        <v>38</v>
      </c>
      <c r="P73" s="8">
        <f t="shared" si="14"/>
        <v>70.06668833333333</v>
      </c>
      <c r="Q73" s="11"/>
    </row>
    <row r="74" spans="1:17" ht="36">
      <c r="A74" s="10" t="s">
        <v>158</v>
      </c>
      <c r="B74" s="10" t="s">
        <v>293</v>
      </c>
      <c r="C74" s="10">
        <v>187311</v>
      </c>
      <c r="D74" s="10">
        <f t="shared" si="10"/>
        <v>18.7311</v>
      </c>
      <c r="E74" s="10">
        <v>6080</v>
      </c>
      <c r="F74" s="11">
        <f t="shared" si="11"/>
        <v>6.08</v>
      </c>
      <c r="G74" s="10">
        <v>800</v>
      </c>
      <c r="H74" s="10">
        <v>7000</v>
      </c>
      <c r="I74" s="11">
        <f t="shared" si="12"/>
        <v>100</v>
      </c>
      <c r="J74" s="11">
        <v>110</v>
      </c>
      <c r="K74" s="10">
        <f t="shared" si="13"/>
        <v>11</v>
      </c>
      <c r="M74" s="10" t="s">
        <v>92</v>
      </c>
      <c r="P74" s="8">
        <f t="shared" si="14"/>
        <v>37.629665</v>
      </c>
      <c r="Q74" s="11"/>
    </row>
    <row r="75" spans="1:17" ht="12">
      <c r="A75" s="10" t="s">
        <v>132</v>
      </c>
      <c r="B75" s="10" t="s">
        <v>297</v>
      </c>
      <c r="C75" s="10">
        <v>35513996</v>
      </c>
      <c r="D75" s="10">
        <f t="shared" si="10"/>
        <v>100</v>
      </c>
      <c r="E75" s="10">
        <v>385194</v>
      </c>
      <c r="F75" s="11">
        <f t="shared" si="11"/>
        <v>100</v>
      </c>
      <c r="G75" s="10">
        <v>8000</v>
      </c>
      <c r="H75" s="10">
        <v>132000</v>
      </c>
      <c r="I75" s="11">
        <f t="shared" si="12"/>
        <v>60.60606060606055</v>
      </c>
      <c r="J75" s="11">
        <v>5000</v>
      </c>
      <c r="K75" s="10">
        <f t="shared" si="13"/>
        <v>100</v>
      </c>
      <c r="M75" s="10" t="s">
        <v>38</v>
      </c>
      <c r="P75" s="8">
        <f t="shared" si="14"/>
        <v>88.18181818181816</v>
      </c>
      <c r="Q75" s="11"/>
    </row>
    <row r="76" spans="1:17" ht="24">
      <c r="A76" s="10" t="s">
        <v>31</v>
      </c>
      <c r="B76" s="10" t="s">
        <v>215</v>
      </c>
      <c r="C76" s="10">
        <v>700405</v>
      </c>
      <c r="D76" s="10">
        <f t="shared" si="10"/>
        <v>70.0405</v>
      </c>
      <c r="E76" s="10">
        <v>373725</v>
      </c>
      <c r="F76" s="11">
        <f t="shared" si="11"/>
        <v>100</v>
      </c>
      <c r="G76" s="10">
        <v>120</v>
      </c>
      <c r="H76" s="10">
        <v>13000</v>
      </c>
      <c r="I76" s="11">
        <f t="shared" si="12"/>
        <v>9.230769230769265</v>
      </c>
      <c r="J76" s="11">
        <v>170</v>
      </c>
      <c r="K76" s="10">
        <f t="shared" si="13"/>
        <v>17</v>
      </c>
      <c r="L76" s="10" t="s">
        <v>18</v>
      </c>
      <c r="M76" s="10" t="s">
        <v>38</v>
      </c>
      <c r="P76" s="8">
        <f t="shared" si="14"/>
        <v>43.37530576923078</v>
      </c>
      <c r="Q76" s="11"/>
    </row>
    <row r="77" spans="1:17" ht="24">
      <c r="A77" s="10" t="s">
        <v>345</v>
      </c>
      <c r="B77" s="10" t="s">
        <v>157</v>
      </c>
      <c r="C77" s="10">
        <v>403277</v>
      </c>
      <c r="D77" s="10">
        <f t="shared" si="10"/>
        <v>40.3277</v>
      </c>
      <c r="E77" s="10">
        <v>7248</v>
      </c>
      <c r="F77" s="11">
        <f t="shared" si="11"/>
        <v>7.248</v>
      </c>
      <c r="G77" s="10">
        <v>1200</v>
      </c>
      <c r="H77" s="10">
        <v>4600</v>
      </c>
      <c r="I77" s="11">
        <f t="shared" si="12"/>
        <v>100</v>
      </c>
      <c r="J77" s="11">
        <v>100</v>
      </c>
      <c r="K77" s="10">
        <f t="shared" si="13"/>
        <v>10</v>
      </c>
      <c r="M77" s="10" t="s">
        <v>38</v>
      </c>
      <c r="P77" s="8">
        <f t="shared" si="14"/>
        <v>40.861155</v>
      </c>
      <c r="Q77" s="11"/>
    </row>
    <row r="78" spans="1:17" ht="24">
      <c r="A78" s="10" t="s">
        <v>70</v>
      </c>
      <c r="B78" s="10" t="s">
        <v>175</v>
      </c>
      <c r="C78" s="10">
        <v>294993</v>
      </c>
      <c r="D78" s="10">
        <f t="shared" si="10"/>
        <v>29.4993</v>
      </c>
      <c r="E78" s="10">
        <v>7293</v>
      </c>
      <c r="F78" s="11">
        <f t="shared" si="11"/>
        <v>7.293</v>
      </c>
      <c r="G78" s="10">
        <v>100</v>
      </c>
      <c r="H78" s="10">
        <v>4000</v>
      </c>
      <c r="I78" s="11">
        <f t="shared" si="12"/>
        <v>25.00000000000002</v>
      </c>
      <c r="J78" s="11">
        <v>40</v>
      </c>
      <c r="K78" s="10">
        <f t="shared" si="13"/>
        <v>4</v>
      </c>
      <c r="L78" s="10" t="s">
        <v>349</v>
      </c>
      <c r="M78" s="10" t="s">
        <v>38</v>
      </c>
      <c r="P78" s="8">
        <f t="shared" si="14"/>
        <v>14.948145000000007</v>
      </c>
      <c r="Q78" s="11"/>
    </row>
    <row r="79" spans="1:17" ht="12">
      <c r="A79" s="10" t="s">
        <v>270</v>
      </c>
      <c r="B79" s="10" t="s">
        <v>69</v>
      </c>
      <c r="C79" s="10">
        <v>911586</v>
      </c>
      <c r="D79" s="10">
        <f t="shared" si="10"/>
        <v>91.1586</v>
      </c>
      <c r="E79" s="10">
        <v>46651</v>
      </c>
      <c r="F79" s="11">
        <f t="shared" si="11"/>
        <v>46.651</v>
      </c>
      <c r="G79" s="10">
        <v>100</v>
      </c>
      <c r="H79" s="10">
        <v>5300</v>
      </c>
      <c r="I79" s="11">
        <f t="shared" si="12"/>
        <v>18.867924528301884</v>
      </c>
      <c r="J79" s="11">
        <v>54</v>
      </c>
      <c r="K79" s="10">
        <f t="shared" si="13"/>
        <v>5.4</v>
      </c>
      <c r="M79" s="10" t="s">
        <v>38</v>
      </c>
      <c r="P79" s="8">
        <f t="shared" si="14"/>
        <v>32.61691735849057</v>
      </c>
      <c r="Q79" s="11"/>
    </row>
    <row r="80" spans="1:17" ht="12">
      <c r="A80" s="10" t="s">
        <v>262</v>
      </c>
      <c r="B80" s="10" t="s">
        <v>261</v>
      </c>
      <c r="C80" s="10">
        <v>117501</v>
      </c>
      <c r="D80" s="10">
        <f t="shared" si="10"/>
        <v>11.7501</v>
      </c>
      <c r="E80" s="10">
        <v>6399</v>
      </c>
      <c r="F80" s="11">
        <f t="shared" si="11"/>
        <v>6.399</v>
      </c>
      <c r="G80" s="10">
        <v>100</v>
      </c>
      <c r="H80" s="10">
        <v>3200</v>
      </c>
      <c r="I80" s="11">
        <f t="shared" si="12"/>
        <v>31.25</v>
      </c>
      <c r="J80" s="11">
        <v>50</v>
      </c>
      <c r="K80" s="10">
        <f t="shared" si="13"/>
        <v>5</v>
      </c>
      <c r="M80" s="10" t="s">
        <v>38</v>
      </c>
      <c r="P80" s="8">
        <f t="shared" si="14"/>
        <v>14.237265</v>
      </c>
      <c r="Q80" s="11"/>
    </row>
    <row r="81" spans="1:17" ht="24">
      <c r="A81" s="10" t="s">
        <v>45</v>
      </c>
      <c r="B81" s="10" t="s">
        <v>169</v>
      </c>
      <c r="C81" s="10">
        <v>17589</v>
      </c>
      <c r="D81" s="10">
        <f t="shared" si="10"/>
        <v>1.7589</v>
      </c>
      <c r="E81" s="10">
        <v>118420</v>
      </c>
      <c r="F81" s="11">
        <f t="shared" si="11"/>
        <v>100</v>
      </c>
      <c r="G81" s="10">
        <v>150</v>
      </c>
      <c r="H81" s="10">
        <v>2500</v>
      </c>
      <c r="I81" s="11">
        <f t="shared" si="12"/>
        <v>60.00000000000006</v>
      </c>
      <c r="J81" s="11">
        <v>80</v>
      </c>
      <c r="K81" s="10">
        <f t="shared" si="13"/>
        <v>8</v>
      </c>
      <c r="M81" s="10" t="s">
        <v>38</v>
      </c>
      <c r="P81" s="8">
        <f t="shared" si="14"/>
        <v>45.66383500000002</v>
      </c>
      <c r="Q81" s="11"/>
    </row>
    <row r="82" spans="1:17" ht="24">
      <c r="A82" s="10" t="s">
        <v>244</v>
      </c>
      <c r="B82" s="10" t="s">
        <v>291</v>
      </c>
      <c r="C82" s="10">
        <v>20153</v>
      </c>
      <c r="D82" s="10">
        <f t="shared" si="10"/>
        <v>2.0153</v>
      </c>
      <c r="E82" s="10">
        <v>9671</v>
      </c>
      <c r="F82" s="11">
        <f t="shared" si="11"/>
        <v>9.671</v>
      </c>
      <c r="G82" s="10">
        <v>100</v>
      </c>
      <c r="H82" s="10">
        <v>2800</v>
      </c>
      <c r="I82" s="11">
        <f t="shared" si="12"/>
        <v>35.7142857142857</v>
      </c>
      <c r="J82" s="11">
        <v>12</v>
      </c>
      <c r="K82" s="10">
        <f t="shared" si="13"/>
        <v>1.2</v>
      </c>
      <c r="M82" s="10" t="s">
        <v>38</v>
      </c>
      <c r="P82" s="8">
        <f t="shared" si="14"/>
        <v>13.79433071428571</v>
      </c>
      <c r="Q82" s="11"/>
    </row>
    <row r="83" spans="1:17" ht="24">
      <c r="A83" s="10" t="s">
        <v>151</v>
      </c>
      <c r="B83" s="10" t="s">
        <v>268</v>
      </c>
      <c r="C83" s="10">
        <v>72967</v>
      </c>
      <c r="D83" s="10">
        <f t="shared" si="10"/>
        <v>7.2967</v>
      </c>
      <c r="E83" s="10">
        <v>6954</v>
      </c>
      <c r="F83" s="11">
        <f t="shared" si="11"/>
        <v>6.954</v>
      </c>
      <c r="G83" s="10">
        <v>150</v>
      </c>
      <c r="H83" s="10">
        <v>5000</v>
      </c>
      <c r="I83" s="11">
        <f t="shared" si="12"/>
        <v>30.00000000000003</v>
      </c>
      <c r="J83" s="11">
        <v>10</v>
      </c>
      <c r="K83" s="10">
        <f t="shared" si="13"/>
        <v>1</v>
      </c>
      <c r="M83" s="10" t="s">
        <v>38</v>
      </c>
      <c r="P83" s="8">
        <f t="shared" si="14"/>
        <v>12.13300500000001</v>
      </c>
      <c r="Q83" s="11"/>
    </row>
    <row r="84" spans="1:17" ht="24">
      <c r="A84" s="10" t="s">
        <v>251</v>
      </c>
      <c r="B84" s="10" t="s">
        <v>77</v>
      </c>
      <c r="C84" s="10">
        <v>322931</v>
      </c>
      <c r="D84" s="10">
        <f t="shared" si="10"/>
        <v>32.2931</v>
      </c>
      <c r="E84" s="10">
        <v>8678</v>
      </c>
      <c r="F84" s="11">
        <f t="shared" si="11"/>
        <v>8.678</v>
      </c>
      <c r="G84" s="10">
        <v>100</v>
      </c>
      <c r="H84" s="10">
        <v>2700</v>
      </c>
      <c r="I84" s="11">
        <f t="shared" si="12"/>
        <v>37.03703703703709</v>
      </c>
      <c r="J84" s="11">
        <v>20</v>
      </c>
      <c r="K84" s="10">
        <f t="shared" si="13"/>
        <v>2</v>
      </c>
      <c r="M84" s="10" t="s">
        <v>38</v>
      </c>
      <c r="P84" s="8">
        <f t="shared" si="14"/>
        <v>18.724576111111126</v>
      </c>
      <c r="Q84" s="11"/>
    </row>
    <row r="85" spans="1:17" ht="24">
      <c r="A85" s="10" t="s">
        <v>144</v>
      </c>
      <c r="B85" s="10" t="s">
        <v>102</v>
      </c>
      <c r="C85" s="10">
        <v>317165</v>
      </c>
      <c r="D85" s="10">
        <f t="shared" si="10"/>
        <v>31.7165</v>
      </c>
      <c r="E85" s="10">
        <v>10747</v>
      </c>
      <c r="F85" s="11">
        <f t="shared" si="11"/>
        <v>10.747</v>
      </c>
      <c r="G85" s="10">
        <v>150</v>
      </c>
      <c r="H85" s="10">
        <v>11000</v>
      </c>
      <c r="I85" s="11">
        <f t="shared" si="12"/>
        <v>13.636363636363669</v>
      </c>
      <c r="J85" s="11">
        <v>215</v>
      </c>
      <c r="K85" s="10">
        <f t="shared" si="13"/>
        <v>21.5</v>
      </c>
      <c r="M85" s="10" t="s">
        <v>38</v>
      </c>
      <c r="P85" s="8">
        <f t="shared" si="14"/>
        <v>17.9851340909091</v>
      </c>
      <c r="Q85" s="11"/>
    </row>
    <row r="86" spans="1:17" ht="24">
      <c r="A86" s="10" t="s">
        <v>54</v>
      </c>
      <c r="B86" s="10" t="s">
        <v>188</v>
      </c>
      <c r="C86" s="10">
        <v>102328</v>
      </c>
      <c r="D86" s="10">
        <f t="shared" si="10"/>
        <v>10.2328</v>
      </c>
      <c r="E86" s="10">
        <v>2777</v>
      </c>
      <c r="F86" s="11">
        <f t="shared" si="11"/>
        <v>2.777</v>
      </c>
      <c r="G86" s="10">
        <v>100</v>
      </c>
      <c r="H86" s="10">
        <v>1000</v>
      </c>
      <c r="I86" s="11">
        <f t="shared" si="12"/>
        <v>99.99999999999997</v>
      </c>
      <c r="J86" s="11">
        <v>140</v>
      </c>
      <c r="K86" s="10">
        <f t="shared" si="13"/>
        <v>14</v>
      </c>
      <c r="M86" s="10" t="s">
        <v>38</v>
      </c>
      <c r="P86" s="8">
        <f t="shared" si="14"/>
        <v>36.429169999999985</v>
      </c>
      <c r="Q86" s="11"/>
    </row>
    <row r="87" spans="1:17" ht="36">
      <c r="A87" s="10" t="s">
        <v>228</v>
      </c>
      <c r="B87" s="10" t="s">
        <v>168</v>
      </c>
      <c r="C87" s="10">
        <v>2682488</v>
      </c>
      <c r="D87" s="10">
        <f t="shared" si="10"/>
        <v>100</v>
      </c>
      <c r="E87" s="10">
        <v>297799</v>
      </c>
      <c r="F87" s="11">
        <f t="shared" si="11"/>
        <v>100</v>
      </c>
      <c r="G87" s="10">
        <v>300</v>
      </c>
      <c r="H87" s="10">
        <v>33000</v>
      </c>
      <c r="I87" s="11">
        <f t="shared" si="12"/>
        <v>9.090909090909038</v>
      </c>
      <c r="J87" s="11">
        <v>60</v>
      </c>
      <c r="K87" s="10">
        <f t="shared" si="13"/>
        <v>6</v>
      </c>
      <c r="L87" s="10" t="s">
        <v>181</v>
      </c>
      <c r="P87" s="8">
        <f t="shared" si="14"/>
        <v>44.52727272727271</v>
      </c>
      <c r="Q87" s="11"/>
    </row>
    <row r="88" spans="1:17" ht="24">
      <c r="A88" s="10" t="s">
        <v>23</v>
      </c>
      <c r="B88" s="10" t="s">
        <v>30</v>
      </c>
      <c r="C88" s="10">
        <v>67307</v>
      </c>
      <c r="D88" s="10">
        <f t="shared" si="10"/>
        <v>6.7307</v>
      </c>
      <c r="E88" s="10">
        <v>17895</v>
      </c>
      <c r="F88" s="11">
        <f t="shared" si="11"/>
        <v>17.895</v>
      </c>
      <c r="G88" s="10">
        <v>150</v>
      </c>
      <c r="H88" s="10">
        <v>3600</v>
      </c>
      <c r="I88" s="11">
        <f t="shared" si="12"/>
        <v>41.66666666666663</v>
      </c>
      <c r="J88" s="11">
        <v>140</v>
      </c>
      <c r="K88" s="10">
        <f t="shared" si="13"/>
        <v>14</v>
      </c>
      <c r="L88" s="10" t="s">
        <v>33</v>
      </c>
      <c r="P88" s="8">
        <f t="shared" si="14"/>
        <v>22.183354999999988</v>
      </c>
      <c r="Q88" s="11"/>
    </row>
    <row r="89" spans="1:17" ht="12">
      <c r="A89" s="10" t="s">
        <v>340</v>
      </c>
      <c r="B89" s="10" t="s">
        <v>122</v>
      </c>
      <c r="C89" s="10">
        <v>80597</v>
      </c>
      <c r="D89" s="10">
        <f t="shared" si="10"/>
        <v>8.0597</v>
      </c>
      <c r="E89" s="10">
        <v>10523</v>
      </c>
      <c r="F89" s="11">
        <f t="shared" si="11"/>
        <v>10.523</v>
      </c>
      <c r="G89" s="10">
        <v>100</v>
      </c>
      <c r="H89" s="10">
        <v>2600</v>
      </c>
      <c r="I89" s="11">
        <f t="shared" si="12"/>
        <v>38.46153846153844</v>
      </c>
      <c r="J89" s="11">
        <v>17</v>
      </c>
      <c r="K89" s="10">
        <f t="shared" si="13"/>
        <v>1.7</v>
      </c>
      <c r="M89" s="10" t="s">
        <v>38</v>
      </c>
      <c r="P89" s="8">
        <f t="shared" si="14"/>
        <v>15.88816653846153</v>
      </c>
      <c r="Q89" s="11"/>
    </row>
    <row r="90" spans="1:17" ht="24">
      <c r="A90" s="10" t="s">
        <v>196</v>
      </c>
      <c r="B90" s="10" t="s">
        <v>71</v>
      </c>
      <c r="C90" s="10">
        <v>33388</v>
      </c>
      <c r="D90" s="10">
        <f t="shared" si="10"/>
        <v>3.3388</v>
      </c>
      <c r="E90" s="10">
        <v>8753</v>
      </c>
      <c r="F90" s="11">
        <f t="shared" si="11"/>
        <v>8.753</v>
      </c>
      <c r="G90" s="10">
        <v>100</v>
      </c>
      <c r="H90" s="10">
        <v>1300</v>
      </c>
      <c r="I90" s="11">
        <f t="shared" si="12"/>
        <v>76.92307692307688</v>
      </c>
      <c r="J90" s="11">
        <v>16</v>
      </c>
      <c r="K90" s="10">
        <f t="shared" si="13"/>
        <v>1.6</v>
      </c>
      <c r="M90" s="10" t="s">
        <v>38</v>
      </c>
      <c r="P90" s="8">
        <f t="shared" si="14"/>
        <v>26.245993076923064</v>
      </c>
      <c r="Q90" s="11"/>
    </row>
    <row r="91" spans="1:17" ht="24">
      <c r="A91" s="10" t="s">
        <v>296</v>
      </c>
      <c r="B91" s="10" t="s">
        <v>2</v>
      </c>
      <c r="C91" s="10">
        <v>86965</v>
      </c>
      <c r="D91" s="10">
        <f t="shared" si="10"/>
        <v>8.6965</v>
      </c>
      <c r="E91" s="10">
        <v>18648</v>
      </c>
      <c r="F91" s="11">
        <f t="shared" si="11"/>
        <v>18.648</v>
      </c>
      <c r="G91" s="10">
        <v>100</v>
      </c>
      <c r="H91" s="10">
        <v>11000</v>
      </c>
      <c r="I91" s="11">
        <f t="shared" si="12"/>
        <v>9.090909090909038</v>
      </c>
      <c r="J91" s="11">
        <v>38</v>
      </c>
      <c r="K91" s="10">
        <f t="shared" si="13"/>
        <v>3.8</v>
      </c>
      <c r="M91" s="10" t="s">
        <v>38</v>
      </c>
      <c r="P91" s="8">
        <f t="shared" si="14"/>
        <v>9.833747727272712</v>
      </c>
      <c r="Q91" s="11"/>
    </row>
    <row r="92" spans="1:17" ht="24">
      <c r="A92" s="10" t="s">
        <v>264</v>
      </c>
      <c r="B92" s="10" t="s">
        <v>78</v>
      </c>
      <c r="C92" s="10">
        <v>45149</v>
      </c>
      <c r="D92" s="10">
        <f t="shared" si="10"/>
        <v>4.5149</v>
      </c>
      <c r="E92" s="10">
        <v>46246</v>
      </c>
      <c r="F92" s="11">
        <f t="shared" si="11"/>
        <v>46.246</v>
      </c>
      <c r="G92" s="10">
        <v>110</v>
      </c>
      <c r="H92" s="10">
        <v>5400</v>
      </c>
      <c r="I92" s="11">
        <f t="shared" si="12"/>
        <v>20.370370370370374</v>
      </c>
      <c r="J92" s="11">
        <v>130</v>
      </c>
      <c r="K92" s="10">
        <f t="shared" si="13"/>
        <v>13</v>
      </c>
      <c r="M92" s="10" t="s">
        <v>38</v>
      </c>
      <c r="P92" s="8">
        <f t="shared" si="14"/>
        <v>22.24984611111111</v>
      </c>
      <c r="Q92" s="11"/>
    </row>
    <row r="93" spans="1:17" ht="24">
      <c r="A93" s="10" t="s">
        <v>155</v>
      </c>
      <c r="B93" s="10" t="s">
        <v>96</v>
      </c>
      <c r="C93" s="10">
        <v>47718</v>
      </c>
      <c r="D93" s="10">
        <f t="shared" si="10"/>
        <v>4.7718</v>
      </c>
      <c r="E93" s="10">
        <v>11925</v>
      </c>
      <c r="F93" s="11">
        <f t="shared" si="11"/>
        <v>11.925</v>
      </c>
      <c r="G93" s="10">
        <v>200</v>
      </c>
      <c r="H93" s="10">
        <v>2900</v>
      </c>
      <c r="I93" s="11">
        <f t="shared" si="12"/>
        <v>68.96551724137933</v>
      </c>
      <c r="J93" s="11">
        <v>100</v>
      </c>
      <c r="K93" s="10">
        <f t="shared" si="13"/>
        <v>10</v>
      </c>
      <c r="M93" s="10" t="s">
        <v>38</v>
      </c>
      <c r="P93" s="8">
        <f t="shared" si="14"/>
        <v>27.386675172413796</v>
      </c>
      <c r="Q93" s="11"/>
    </row>
    <row r="94" spans="1:17" ht="24">
      <c r="A94" s="10" t="s">
        <v>81</v>
      </c>
      <c r="B94" s="10" t="s">
        <v>91</v>
      </c>
      <c r="C94" s="10">
        <v>141652</v>
      </c>
      <c r="D94" s="10">
        <f t="shared" si="10"/>
        <v>14.1652</v>
      </c>
      <c r="E94" s="10">
        <v>384</v>
      </c>
      <c r="F94" s="11">
        <f t="shared" si="11"/>
        <v>0.384</v>
      </c>
      <c r="G94" s="10">
        <v>100</v>
      </c>
      <c r="H94" s="10">
        <v>1400</v>
      </c>
      <c r="I94" s="11">
        <f t="shared" si="12"/>
        <v>71.4285714285714</v>
      </c>
      <c r="J94" s="11">
        <v>10</v>
      </c>
      <c r="K94" s="10">
        <f t="shared" si="13"/>
        <v>1</v>
      </c>
      <c r="M94" s="10" t="s">
        <v>38</v>
      </c>
      <c r="P94" s="8">
        <f t="shared" si="14"/>
        <v>23.949351428571422</v>
      </c>
      <c r="Q94" s="11"/>
    </row>
    <row r="95" spans="1:17" ht="24">
      <c r="A95" s="10" t="s">
        <v>0</v>
      </c>
      <c r="B95" s="10" t="s">
        <v>116</v>
      </c>
      <c r="C95" s="10">
        <v>27744</v>
      </c>
      <c r="D95" s="10">
        <f t="shared" si="10"/>
        <v>2.7744</v>
      </c>
      <c r="E95" s="10">
        <v>427</v>
      </c>
      <c r="F95" s="11">
        <f t="shared" si="11"/>
        <v>0.427</v>
      </c>
      <c r="G95" s="10">
        <v>100</v>
      </c>
      <c r="H95" s="10">
        <v>800</v>
      </c>
      <c r="I95" s="11">
        <f t="shared" si="12"/>
        <v>100</v>
      </c>
      <c r="J95" s="11">
        <v>20</v>
      </c>
      <c r="K95" s="10">
        <f t="shared" si="13"/>
        <v>2</v>
      </c>
      <c r="M95" s="10" t="s">
        <v>38</v>
      </c>
      <c r="P95" s="8">
        <f t="shared" si="14"/>
        <v>31.122910000000005</v>
      </c>
      <c r="Q95" s="11"/>
    </row>
    <row r="96" spans="1:17" ht="24">
      <c r="A96" s="10" t="s">
        <v>305</v>
      </c>
      <c r="B96" s="10" t="s">
        <v>118</v>
      </c>
      <c r="C96" s="10">
        <v>16479</v>
      </c>
      <c r="D96" s="10">
        <f t="shared" si="10"/>
        <v>1.6479</v>
      </c>
      <c r="E96" s="10">
        <v>626</v>
      </c>
      <c r="F96" s="11">
        <f t="shared" si="11"/>
        <v>0.626</v>
      </c>
      <c r="G96" s="10">
        <v>100</v>
      </c>
      <c r="H96" s="10">
        <v>400</v>
      </c>
      <c r="I96" s="11">
        <f t="shared" si="12"/>
        <v>100</v>
      </c>
      <c r="J96" s="11">
        <v>15</v>
      </c>
      <c r="K96" s="10">
        <f t="shared" si="13"/>
        <v>1.5</v>
      </c>
      <c r="M96" s="10" t="s">
        <v>38</v>
      </c>
      <c r="P96" s="8">
        <f t="shared" si="14"/>
        <v>30.853685</v>
      </c>
      <c r="Q96" s="11"/>
    </row>
    <row r="97" spans="1:17" ht="12">
      <c r="A97" s="10" t="s">
        <v>176</v>
      </c>
      <c r="B97" s="10" t="s">
        <v>22</v>
      </c>
      <c r="C97" s="10">
        <v>545233</v>
      </c>
      <c r="D97" s="10">
        <f t="shared" si="10"/>
        <v>54.5233</v>
      </c>
      <c r="E97" s="10">
        <v>12176</v>
      </c>
      <c r="F97" s="11">
        <f t="shared" si="11"/>
        <v>12.176</v>
      </c>
      <c r="G97" s="10">
        <v>100</v>
      </c>
      <c r="H97" s="10">
        <v>42000</v>
      </c>
      <c r="I97" s="11">
        <f t="shared" si="12"/>
        <v>2.3809523809523725</v>
      </c>
      <c r="J97" s="11">
        <v>60</v>
      </c>
      <c r="K97" s="10">
        <f t="shared" si="13"/>
        <v>6</v>
      </c>
      <c r="M97" s="10" t="s">
        <v>38</v>
      </c>
      <c r="P97" s="8">
        <f t="shared" si="14"/>
        <v>13.736780714285711</v>
      </c>
      <c r="Q97" s="11"/>
    </row>
    <row r="98" spans="1:17" ht="24">
      <c r="A98" s="10" t="s">
        <v>212</v>
      </c>
      <c r="B98" s="10" t="s">
        <v>100</v>
      </c>
      <c r="C98" s="10">
        <v>30240</v>
      </c>
      <c r="D98" s="10">
        <f t="shared" si="10"/>
        <v>3.024</v>
      </c>
      <c r="E98" s="10">
        <v>4522</v>
      </c>
      <c r="F98" s="11">
        <f t="shared" si="11"/>
        <v>4.522</v>
      </c>
      <c r="G98" s="10">
        <v>100</v>
      </c>
      <c r="H98" s="10">
        <v>1500</v>
      </c>
      <c r="I98" s="11">
        <f t="shared" si="12"/>
        <v>66.66666666666666</v>
      </c>
      <c r="J98" s="11">
        <v>16</v>
      </c>
      <c r="K98" s="10">
        <f t="shared" si="13"/>
        <v>1.6</v>
      </c>
      <c r="M98" s="10" t="s">
        <v>38</v>
      </c>
      <c r="P98" s="8">
        <f t="shared" si="14"/>
        <v>22.0641</v>
      </c>
      <c r="Q98" s="11"/>
    </row>
    <row r="99" spans="1:17" ht="24">
      <c r="A99" s="10" t="s">
        <v>62</v>
      </c>
      <c r="B99" s="10" t="s">
        <v>179</v>
      </c>
      <c r="C99" s="10">
        <v>270075</v>
      </c>
      <c r="D99" s="10">
        <f aca="true" t="shared" si="15" ref="D99:D130">IF((C99&gt;1000000),100,(C99/10000))</f>
        <v>27.0075</v>
      </c>
      <c r="E99" s="10">
        <v>21683</v>
      </c>
      <c r="F99" s="11">
        <f aca="true" t="shared" si="16" ref="F99:F130">IF((E99&gt;100000),100,(E99/1000))</f>
        <v>21.683</v>
      </c>
      <c r="G99" s="10">
        <v>100</v>
      </c>
      <c r="H99" s="10">
        <v>3700</v>
      </c>
      <c r="I99" s="11">
        <f aca="true" t="shared" si="17" ref="I99:I130">IF(((1-((H99-G99)/H99))&gt;0.1),100,(1000*(1-((H99-G99)/H99))))</f>
        <v>27.027027027026975</v>
      </c>
      <c r="J99" s="11">
        <v>325</v>
      </c>
      <c r="K99" s="10">
        <f aca="true" t="shared" si="18" ref="K99:K130">IF((J99&gt;1000),100,(J99/10))</f>
        <v>32.5</v>
      </c>
      <c r="L99" s="10" t="s">
        <v>59</v>
      </c>
      <c r="M99" s="10" t="s">
        <v>38</v>
      </c>
      <c r="P99" s="8">
        <f t="shared" si="14"/>
        <v>27.329983108108088</v>
      </c>
      <c r="Q99" s="11"/>
    </row>
    <row r="100" spans="1:17" ht="24">
      <c r="A100" s="10" t="s">
        <v>308</v>
      </c>
      <c r="B100" s="10" t="s">
        <v>318</v>
      </c>
      <c r="C100" s="10">
        <v>265145</v>
      </c>
      <c r="D100" s="10">
        <f t="shared" si="15"/>
        <v>26.5145</v>
      </c>
      <c r="E100" s="10">
        <v>5173</v>
      </c>
      <c r="F100" s="11">
        <f t="shared" si="16"/>
        <v>5.173</v>
      </c>
      <c r="G100" s="10">
        <v>100</v>
      </c>
      <c r="H100" s="10">
        <v>5000</v>
      </c>
      <c r="I100" s="11">
        <f t="shared" si="17"/>
        <v>20.000000000000018</v>
      </c>
      <c r="J100" s="11">
        <v>280</v>
      </c>
      <c r="K100" s="10">
        <f t="shared" si="18"/>
        <v>28</v>
      </c>
      <c r="M100" s="10" t="s">
        <v>38</v>
      </c>
      <c r="P100" s="8">
        <f t="shared" si="14"/>
        <v>19.670425000000005</v>
      </c>
      <c r="Q100" s="11"/>
    </row>
    <row r="101" spans="1:17" ht="24">
      <c r="A101" s="10" t="s">
        <v>237</v>
      </c>
      <c r="B101" s="10" t="s">
        <v>257</v>
      </c>
      <c r="C101" s="10">
        <v>527301</v>
      </c>
      <c r="D101" s="10">
        <f t="shared" si="15"/>
        <v>52.7301</v>
      </c>
      <c r="E101" s="10">
        <v>24211</v>
      </c>
      <c r="F101" s="11">
        <f t="shared" si="16"/>
        <v>24.211</v>
      </c>
      <c r="G101" s="10">
        <v>400</v>
      </c>
      <c r="H101" s="10">
        <v>4100</v>
      </c>
      <c r="I101" s="11">
        <f t="shared" si="17"/>
        <v>97.56097560975607</v>
      </c>
      <c r="J101" s="11">
        <v>250</v>
      </c>
      <c r="K101" s="10">
        <f t="shared" si="18"/>
        <v>25</v>
      </c>
      <c r="M101" s="10" t="s">
        <v>38</v>
      </c>
      <c r="P101" s="8">
        <f t="shared" si="14"/>
        <v>50.730557682926815</v>
      </c>
      <c r="Q101" s="11"/>
    </row>
    <row r="102" spans="1:17" ht="12">
      <c r="A102" s="10" t="s">
        <v>108</v>
      </c>
      <c r="B102" s="10" t="s">
        <v>346</v>
      </c>
      <c r="C102" s="10">
        <v>23639</v>
      </c>
      <c r="D102" s="10">
        <f t="shared" si="15"/>
        <v>2.3639</v>
      </c>
      <c r="E102" s="10">
        <v>5487</v>
      </c>
      <c r="F102" s="11">
        <f t="shared" si="16"/>
        <v>5.487</v>
      </c>
      <c r="G102" s="10">
        <v>100</v>
      </c>
      <c r="H102" s="10">
        <v>900</v>
      </c>
      <c r="I102" s="11">
        <f t="shared" si="17"/>
        <v>100</v>
      </c>
      <c r="J102" s="11">
        <v>36</v>
      </c>
      <c r="K102" s="10">
        <f t="shared" si="18"/>
        <v>3.6</v>
      </c>
      <c r="M102" s="10" t="s">
        <v>38</v>
      </c>
      <c r="P102" s="8"/>
      <c r="Q102" s="11"/>
    </row>
    <row r="103" spans="1:17" ht="24">
      <c r="A103" s="10" t="s">
        <v>128</v>
      </c>
      <c r="B103" s="10" t="s">
        <v>13</v>
      </c>
      <c r="C103" s="10">
        <v>204946</v>
      </c>
      <c r="D103" s="10">
        <f t="shared" si="15"/>
        <v>20.4946</v>
      </c>
      <c r="E103" s="10">
        <v>3456</v>
      </c>
      <c r="F103" s="11">
        <f t="shared" si="16"/>
        <v>3.456</v>
      </c>
      <c r="G103" s="10">
        <v>250</v>
      </c>
      <c r="H103" s="10">
        <v>1600</v>
      </c>
      <c r="I103" s="11">
        <f t="shared" si="17"/>
        <v>100</v>
      </c>
      <c r="J103" s="11">
        <v>150</v>
      </c>
      <c r="K103" s="10">
        <f t="shared" si="18"/>
        <v>15</v>
      </c>
      <c r="M103" s="10" t="s">
        <v>38</v>
      </c>
      <c r="P103" s="8"/>
      <c r="Q103" s="11"/>
    </row>
    <row r="104" spans="1:17" ht="24">
      <c r="A104" s="10" t="s">
        <v>89</v>
      </c>
      <c r="B104" s="10" t="s">
        <v>182</v>
      </c>
      <c r="C104" s="10">
        <v>48156</v>
      </c>
      <c r="D104" s="10">
        <f t="shared" si="15"/>
        <v>4.8156</v>
      </c>
      <c r="E104" s="10">
        <v>1218</v>
      </c>
      <c r="F104" s="11">
        <f t="shared" si="16"/>
        <v>1.218</v>
      </c>
      <c r="G104" s="10">
        <v>100</v>
      </c>
      <c r="H104" s="10">
        <v>1000</v>
      </c>
      <c r="I104" s="11">
        <f t="shared" si="17"/>
        <v>99.99999999999997</v>
      </c>
      <c r="J104" s="11">
        <v>160</v>
      </c>
      <c r="K104" s="10">
        <f t="shared" si="18"/>
        <v>16</v>
      </c>
      <c r="M104" s="10" t="s">
        <v>38</v>
      </c>
      <c r="P104" s="8"/>
      <c r="Q104" s="11"/>
    </row>
    <row r="105" spans="1:17" ht="12">
      <c r="A105" s="10" t="s">
        <v>55</v>
      </c>
      <c r="B105" s="10" t="s">
        <v>124</v>
      </c>
      <c r="C105" s="10">
        <v>195663</v>
      </c>
      <c r="D105" s="10">
        <f t="shared" si="15"/>
        <v>19.5663</v>
      </c>
      <c r="E105" s="10">
        <v>4352</v>
      </c>
      <c r="F105" s="11">
        <f t="shared" si="16"/>
        <v>4.352</v>
      </c>
      <c r="G105" s="10">
        <v>100</v>
      </c>
      <c r="H105" s="10">
        <v>1300</v>
      </c>
      <c r="I105" s="11">
        <f t="shared" si="17"/>
        <v>76.92307692307688</v>
      </c>
      <c r="J105" s="11">
        <v>130</v>
      </c>
      <c r="K105" s="10">
        <f t="shared" si="18"/>
        <v>13</v>
      </c>
      <c r="L105" s="10" t="s">
        <v>141</v>
      </c>
      <c r="P105" s="8"/>
      <c r="Q105" s="11"/>
    </row>
    <row r="106" spans="1:17" ht="24">
      <c r="A106" s="10" t="s">
        <v>333</v>
      </c>
      <c r="B106" s="10" t="s">
        <v>243</v>
      </c>
      <c r="C106" s="10">
        <v>135258</v>
      </c>
      <c r="D106" s="10">
        <f t="shared" si="15"/>
        <v>13.5258</v>
      </c>
      <c r="E106" s="10">
        <v>315643</v>
      </c>
      <c r="F106" s="11">
        <f t="shared" si="16"/>
        <v>100</v>
      </c>
      <c r="G106" s="10">
        <v>100</v>
      </c>
      <c r="H106" s="10">
        <v>4700</v>
      </c>
      <c r="I106" s="11">
        <f t="shared" si="17"/>
        <v>21.276595744680883</v>
      </c>
      <c r="J106" s="11">
        <v>70</v>
      </c>
      <c r="K106" s="10">
        <f t="shared" si="18"/>
        <v>7</v>
      </c>
      <c r="M106" s="10" t="s">
        <v>38</v>
      </c>
      <c r="P106" s="8"/>
      <c r="Q106" s="11"/>
    </row>
    <row r="107" spans="1:17" ht="24">
      <c r="A107" s="10" t="s">
        <v>170</v>
      </c>
      <c r="B107" s="10" t="s">
        <v>101</v>
      </c>
      <c r="C107" s="10">
        <v>54915</v>
      </c>
      <c r="D107" s="10">
        <f t="shared" si="15"/>
        <v>5.4915</v>
      </c>
      <c r="E107" s="10">
        <v>118682</v>
      </c>
      <c r="F107" s="11">
        <f t="shared" si="16"/>
        <v>100</v>
      </c>
      <c r="G107" s="10">
        <v>100</v>
      </c>
      <c r="H107" s="10">
        <v>14000</v>
      </c>
      <c r="I107" s="11">
        <f t="shared" si="17"/>
        <v>7.1428571428571175</v>
      </c>
      <c r="J107" s="11">
        <v>32</v>
      </c>
      <c r="K107" s="10">
        <f t="shared" si="18"/>
        <v>3.2</v>
      </c>
      <c r="L107" s="10" t="s">
        <v>68</v>
      </c>
      <c r="P107" s="8"/>
      <c r="Q107" s="11"/>
    </row>
    <row r="108" spans="1:17" ht="24">
      <c r="A108" s="10" t="s">
        <v>73</v>
      </c>
      <c r="B108" s="10" t="s">
        <v>276</v>
      </c>
      <c r="C108" s="10">
        <v>245880</v>
      </c>
      <c r="D108" s="10">
        <f t="shared" si="15"/>
        <v>24.588</v>
      </c>
      <c r="E108" s="10">
        <v>21432</v>
      </c>
      <c r="F108" s="11">
        <f t="shared" si="16"/>
        <v>21.432</v>
      </c>
      <c r="G108" s="10">
        <v>100</v>
      </c>
      <c r="H108" s="10">
        <v>6400</v>
      </c>
      <c r="I108" s="11">
        <f t="shared" si="17"/>
        <v>15.625</v>
      </c>
      <c r="J108" s="11">
        <v>140</v>
      </c>
      <c r="K108" s="10">
        <f t="shared" si="18"/>
        <v>14</v>
      </c>
      <c r="M108" s="10" t="s">
        <v>38</v>
      </c>
      <c r="P108" s="8"/>
      <c r="Q108" s="11"/>
    </row>
    <row r="109" spans="1:17" ht="24">
      <c r="A109" s="10" t="s">
        <v>20</v>
      </c>
      <c r="B109" s="10" t="s">
        <v>117</v>
      </c>
      <c r="C109" s="10">
        <v>1373053</v>
      </c>
      <c r="D109" s="10">
        <f t="shared" si="15"/>
        <v>100</v>
      </c>
      <c r="E109" s="10">
        <v>7971</v>
      </c>
      <c r="F109" s="11">
        <f t="shared" si="16"/>
        <v>7.971</v>
      </c>
      <c r="G109" s="10">
        <v>2600</v>
      </c>
      <c r="H109" s="10">
        <v>7000</v>
      </c>
      <c r="I109" s="11">
        <f t="shared" si="17"/>
        <v>100</v>
      </c>
      <c r="J109" s="11">
        <v>300</v>
      </c>
      <c r="K109" s="10">
        <f t="shared" si="18"/>
        <v>30</v>
      </c>
      <c r="M109" s="10" t="s">
        <v>38</v>
      </c>
      <c r="P109" s="8"/>
      <c r="Q109" s="11"/>
    </row>
    <row r="110" spans="1:17" ht="24">
      <c r="A110" s="10" t="s">
        <v>153</v>
      </c>
      <c r="B110" s="10" t="s">
        <v>275</v>
      </c>
      <c r="C110" s="10">
        <v>471090</v>
      </c>
      <c r="D110" s="10">
        <f t="shared" si="15"/>
        <v>47.109</v>
      </c>
      <c r="E110" s="10">
        <v>9861</v>
      </c>
      <c r="F110" s="11">
        <f t="shared" si="16"/>
        <v>9.861</v>
      </c>
      <c r="G110" s="10">
        <v>250</v>
      </c>
      <c r="H110" s="10">
        <v>3800</v>
      </c>
      <c r="I110" s="11">
        <f t="shared" si="17"/>
        <v>65.7894736842105</v>
      </c>
      <c r="J110" s="11">
        <v>16</v>
      </c>
      <c r="K110" s="10">
        <f t="shared" si="18"/>
        <v>1.6</v>
      </c>
      <c r="M110" s="10" t="s">
        <v>38</v>
      </c>
      <c r="P110" s="8"/>
      <c r="Q110" s="11"/>
    </row>
    <row r="111" spans="1:17" ht="12">
      <c r="A111" s="10" t="s">
        <v>76</v>
      </c>
      <c r="B111" s="10" t="s">
        <v>336</v>
      </c>
      <c r="C111" s="10">
        <v>274173</v>
      </c>
      <c r="D111" s="10">
        <f t="shared" si="15"/>
        <v>27.4173</v>
      </c>
      <c r="E111" s="10">
        <v>4957</v>
      </c>
      <c r="F111" s="11">
        <f t="shared" si="16"/>
        <v>4.957</v>
      </c>
      <c r="G111" s="10">
        <v>150</v>
      </c>
      <c r="H111" s="10">
        <v>4200</v>
      </c>
      <c r="I111" s="11">
        <f t="shared" si="17"/>
        <v>35.7142857142857</v>
      </c>
      <c r="J111" s="11">
        <v>25</v>
      </c>
      <c r="K111" s="10">
        <f t="shared" si="18"/>
        <v>2.5</v>
      </c>
      <c r="M111" s="10" t="s">
        <v>38</v>
      </c>
      <c r="P111" s="8"/>
      <c r="Q111" s="11"/>
    </row>
    <row r="112" spans="1:17" ht="24">
      <c r="A112" s="10" t="s">
        <v>40</v>
      </c>
      <c r="B112" s="10" t="s">
        <v>339</v>
      </c>
      <c r="C112" s="10">
        <v>226483</v>
      </c>
      <c r="D112" s="10">
        <f t="shared" si="15"/>
        <v>22.6483</v>
      </c>
      <c r="E112" s="10">
        <v>88505</v>
      </c>
      <c r="F112" s="11">
        <f t="shared" si="16"/>
        <v>88.505</v>
      </c>
      <c r="G112" s="10">
        <v>100</v>
      </c>
      <c r="H112" s="10">
        <v>4100</v>
      </c>
      <c r="I112" s="11">
        <f t="shared" si="17"/>
        <v>24.390243902439046</v>
      </c>
      <c r="J112" s="11">
        <v>65</v>
      </c>
      <c r="K112" s="10">
        <f t="shared" si="18"/>
        <v>6.5</v>
      </c>
      <c r="M112" s="10" t="s">
        <v>38</v>
      </c>
      <c r="P112" s="8"/>
      <c r="Q112" s="11"/>
    </row>
    <row r="113" spans="1:17" ht="24">
      <c r="A113" s="10" t="s">
        <v>327</v>
      </c>
      <c r="B113" s="10" t="s">
        <v>273</v>
      </c>
      <c r="C113" s="10">
        <v>78357</v>
      </c>
      <c r="D113" s="10">
        <f t="shared" si="15"/>
        <v>7.8357</v>
      </c>
      <c r="E113" s="10">
        <v>20503</v>
      </c>
      <c r="F113" s="11">
        <f t="shared" si="16"/>
        <v>20.503</v>
      </c>
      <c r="G113" s="10">
        <v>100</v>
      </c>
      <c r="H113" s="10">
        <v>4700</v>
      </c>
      <c r="I113" s="11">
        <f t="shared" si="17"/>
        <v>21.276595744680883</v>
      </c>
      <c r="J113" s="11">
        <v>54</v>
      </c>
      <c r="K113" s="10">
        <f t="shared" si="18"/>
        <v>5.4</v>
      </c>
      <c r="M113" s="10" t="s">
        <v>38</v>
      </c>
      <c r="P113" s="8"/>
      <c r="Q113" s="11"/>
    </row>
    <row r="114" spans="1:17" ht="24">
      <c r="A114" s="10" t="s">
        <v>140</v>
      </c>
      <c r="B114" s="10" t="s">
        <v>254</v>
      </c>
      <c r="C114" s="10">
        <v>36179</v>
      </c>
      <c r="D114" s="10">
        <f t="shared" si="15"/>
        <v>3.6179</v>
      </c>
      <c r="E114" s="10">
        <v>5850</v>
      </c>
      <c r="F114" s="11">
        <f t="shared" si="16"/>
        <v>5.85</v>
      </c>
      <c r="G114" s="10">
        <v>100</v>
      </c>
      <c r="H114" s="10">
        <v>800</v>
      </c>
      <c r="I114" s="11">
        <f t="shared" si="17"/>
        <v>100</v>
      </c>
      <c r="J114" s="11">
        <v>30</v>
      </c>
      <c r="K114" s="10">
        <f t="shared" si="18"/>
        <v>3</v>
      </c>
      <c r="L114" s="10" t="s">
        <v>154</v>
      </c>
      <c r="P114" s="8"/>
      <c r="Q114" s="11"/>
    </row>
    <row r="115" spans="1:17" ht="12">
      <c r="A115" s="10" t="s">
        <v>107</v>
      </c>
      <c r="B115" s="10" t="s">
        <v>85</v>
      </c>
      <c r="C115" s="10">
        <v>204395</v>
      </c>
      <c r="D115" s="10">
        <f t="shared" si="15"/>
        <v>20.4395</v>
      </c>
      <c r="E115" s="10">
        <v>2867</v>
      </c>
      <c r="F115" s="11">
        <f t="shared" si="16"/>
        <v>2.867</v>
      </c>
      <c r="G115" s="10">
        <v>200</v>
      </c>
      <c r="H115" s="10">
        <v>1100</v>
      </c>
      <c r="I115" s="11">
        <f t="shared" si="17"/>
        <v>100</v>
      </c>
      <c r="J115" s="11">
        <v>12</v>
      </c>
      <c r="K115" s="10">
        <f t="shared" si="18"/>
        <v>1.2</v>
      </c>
      <c r="M115" s="10" t="s">
        <v>38</v>
      </c>
      <c r="P115" s="8"/>
      <c r="Q115" s="11"/>
    </row>
    <row r="116" spans="1:17" ht="24">
      <c r="A116" s="10" t="s">
        <v>351</v>
      </c>
      <c r="B116" s="10" t="s">
        <v>94</v>
      </c>
      <c r="C116" s="10">
        <v>57592</v>
      </c>
      <c r="D116" s="10">
        <f t="shared" si="15"/>
        <v>5.7592</v>
      </c>
      <c r="E116" s="10">
        <v>26616</v>
      </c>
      <c r="F116" s="11">
        <f t="shared" si="16"/>
        <v>26.616</v>
      </c>
      <c r="G116" s="10">
        <v>150</v>
      </c>
      <c r="H116" s="10">
        <v>2700</v>
      </c>
      <c r="I116" s="11">
        <f t="shared" si="17"/>
        <v>55.55555555555558</v>
      </c>
      <c r="J116" s="11">
        <v>16</v>
      </c>
      <c r="K116" s="10">
        <f t="shared" si="18"/>
        <v>1.6</v>
      </c>
      <c r="L116" s="10" t="s">
        <v>317</v>
      </c>
      <c r="P116" s="8"/>
      <c r="Q116" s="11"/>
    </row>
    <row r="117" spans="1:17" ht="36">
      <c r="A117" s="10" t="s">
        <v>309</v>
      </c>
      <c r="B117" s="10" t="s">
        <v>281</v>
      </c>
      <c r="C117" s="10">
        <v>24926</v>
      </c>
      <c r="D117" s="10">
        <f t="shared" si="15"/>
        <v>2.4926</v>
      </c>
      <c r="E117" s="10">
        <v>5046</v>
      </c>
      <c r="F117" s="11">
        <f t="shared" si="16"/>
        <v>5.046</v>
      </c>
      <c r="G117" s="10">
        <v>100</v>
      </c>
      <c r="H117" s="10">
        <v>3000</v>
      </c>
      <c r="I117" s="11">
        <f t="shared" si="17"/>
        <v>33.33333333333333</v>
      </c>
      <c r="J117" s="11">
        <v>20</v>
      </c>
      <c r="K117" s="10">
        <f t="shared" si="18"/>
        <v>2</v>
      </c>
      <c r="L117" s="10" t="s">
        <v>286</v>
      </c>
      <c r="M117" s="10" t="s">
        <v>35</v>
      </c>
      <c r="P117" s="8"/>
      <c r="Q117" s="11"/>
    </row>
    <row r="118" spans="1:17" ht="24">
      <c r="A118" s="10" t="s">
        <v>65</v>
      </c>
      <c r="B118" s="10" t="s">
        <v>267</v>
      </c>
      <c r="C118" s="10">
        <v>40730</v>
      </c>
      <c r="D118" s="10">
        <f t="shared" si="15"/>
        <v>4.073</v>
      </c>
      <c r="E118" s="10">
        <v>158</v>
      </c>
      <c r="F118" s="11">
        <f t="shared" si="16"/>
        <v>0.158</v>
      </c>
      <c r="G118" s="10">
        <v>100</v>
      </c>
      <c r="H118" s="10">
        <v>1600</v>
      </c>
      <c r="I118" s="11">
        <f t="shared" si="17"/>
        <v>62.5</v>
      </c>
      <c r="J118" s="11">
        <v>25</v>
      </c>
      <c r="K118" s="10">
        <f t="shared" si="18"/>
        <v>2.5</v>
      </c>
      <c r="L118" s="10" t="s">
        <v>58</v>
      </c>
      <c r="M118" s="10" t="s">
        <v>3</v>
      </c>
      <c r="P118" s="8"/>
      <c r="Q118" s="11"/>
    </row>
    <row r="119" spans="1:17" ht="24">
      <c r="A119" s="10" t="s">
        <v>14</v>
      </c>
      <c r="B119" s="10" t="s">
        <v>239</v>
      </c>
      <c r="C119" s="10">
        <v>22587</v>
      </c>
      <c r="D119" s="10">
        <f t="shared" si="15"/>
        <v>2.2587</v>
      </c>
      <c r="E119" s="10">
        <v>542</v>
      </c>
      <c r="F119" s="11">
        <f t="shared" si="16"/>
        <v>0.542</v>
      </c>
      <c r="G119" s="10">
        <v>100</v>
      </c>
      <c r="H119" s="10">
        <v>450</v>
      </c>
      <c r="I119" s="11">
        <f t="shared" si="17"/>
        <v>100</v>
      </c>
      <c r="J119" s="11">
        <v>6</v>
      </c>
      <c r="K119" s="10">
        <f t="shared" si="18"/>
        <v>0.6</v>
      </c>
      <c r="P119" s="8"/>
      <c r="Q119" s="11"/>
    </row>
    <row r="120" spans="1:17" ht="24">
      <c r="A120" s="10" t="s">
        <v>87</v>
      </c>
      <c r="B120" s="10" t="s">
        <v>200</v>
      </c>
      <c r="C120" s="10">
        <v>65615</v>
      </c>
      <c r="D120" s="10">
        <f t="shared" si="15"/>
        <v>6.5615</v>
      </c>
      <c r="E120" s="10">
        <v>15856</v>
      </c>
      <c r="F120" s="11">
        <f t="shared" si="16"/>
        <v>15.856</v>
      </c>
      <c r="G120" s="10">
        <v>100</v>
      </c>
      <c r="H120" s="10">
        <v>5400</v>
      </c>
      <c r="I120" s="11">
        <f t="shared" si="17"/>
        <v>18.51851851851849</v>
      </c>
      <c r="J120" s="11"/>
      <c r="K120" s="10">
        <f t="shared" si="18"/>
        <v>0</v>
      </c>
      <c r="P120" s="8"/>
      <c r="Q120" s="11"/>
    </row>
    <row r="121" spans="1:17" ht="24">
      <c r="A121" s="10" t="s">
        <v>302</v>
      </c>
      <c r="B121" s="10" t="s">
        <v>260</v>
      </c>
      <c r="C121" s="10">
        <v>165043</v>
      </c>
      <c r="D121" s="10">
        <f t="shared" si="15"/>
        <v>16.5043</v>
      </c>
      <c r="E121" s="10">
        <v>14014</v>
      </c>
      <c r="F121" s="11">
        <f t="shared" si="16"/>
        <v>14.014</v>
      </c>
      <c r="G121" s="10">
        <v>100</v>
      </c>
      <c r="H121" s="10">
        <v>3000</v>
      </c>
      <c r="I121" s="11">
        <f t="shared" si="17"/>
        <v>33.33333333333333</v>
      </c>
      <c r="J121" s="11"/>
      <c r="K121" s="10">
        <f t="shared" si="18"/>
        <v>0</v>
      </c>
      <c r="P121" s="8"/>
      <c r="Q121" s="11"/>
    </row>
    <row r="122" spans="1:17" ht="24">
      <c r="A122" s="10" t="s">
        <v>20</v>
      </c>
      <c r="B122" s="10" t="s">
        <v>211</v>
      </c>
      <c r="C122" s="10">
        <v>147694</v>
      </c>
      <c r="D122" s="10">
        <f t="shared" si="15"/>
        <v>14.7694</v>
      </c>
      <c r="E122" s="10">
        <v>2745</v>
      </c>
      <c r="F122" s="11">
        <f t="shared" si="16"/>
        <v>2.745</v>
      </c>
      <c r="G122" s="10">
        <v>100</v>
      </c>
      <c r="H122" s="10">
        <v>4300</v>
      </c>
      <c r="I122" s="11">
        <f t="shared" si="17"/>
        <v>23.255813953488413</v>
      </c>
      <c r="J122" s="11"/>
      <c r="K122" s="10">
        <f t="shared" si="18"/>
        <v>0</v>
      </c>
      <c r="P122" s="8"/>
      <c r="Q122" s="11"/>
    </row>
    <row r="123" spans="1:17" ht="24">
      <c r="A123" s="10" t="s">
        <v>113</v>
      </c>
      <c r="B123" s="10" t="s">
        <v>159</v>
      </c>
      <c r="C123" s="10">
        <v>18577</v>
      </c>
      <c r="D123" s="10">
        <f t="shared" si="15"/>
        <v>1.8577</v>
      </c>
      <c r="E123" s="10">
        <v>13011</v>
      </c>
      <c r="F123" s="11">
        <f t="shared" si="16"/>
        <v>13.011</v>
      </c>
      <c r="G123" s="10">
        <v>100</v>
      </c>
      <c r="H123" s="10">
        <v>1200</v>
      </c>
      <c r="I123" s="11">
        <f t="shared" si="17"/>
        <v>83.33333333333337</v>
      </c>
      <c r="J123" s="11"/>
      <c r="K123" s="10">
        <f t="shared" si="18"/>
        <v>0</v>
      </c>
      <c r="P123" s="8"/>
      <c r="Q123" s="11"/>
    </row>
    <row r="124" spans="1:17" ht="24">
      <c r="A124" s="10" t="s">
        <v>20</v>
      </c>
      <c r="B124" s="10" t="s">
        <v>47</v>
      </c>
      <c r="C124" s="10">
        <v>2271007</v>
      </c>
      <c r="D124" s="10">
        <f t="shared" si="15"/>
        <v>100</v>
      </c>
      <c r="E124" s="10">
        <v>1107</v>
      </c>
      <c r="F124" s="11">
        <f t="shared" si="16"/>
        <v>1.107</v>
      </c>
      <c r="G124" s="10">
        <v>500</v>
      </c>
      <c r="H124" s="10">
        <v>79000</v>
      </c>
      <c r="I124" s="11">
        <f t="shared" si="17"/>
        <v>6.329113924050667</v>
      </c>
      <c r="J124" s="11"/>
      <c r="K124" s="10">
        <f t="shared" si="18"/>
        <v>0</v>
      </c>
      <c r="P124" s="8"/>
      <c r="Q124" s="11"/>
    </row>
    <row r="125" spans="1:17" ht="12">
      <c r="A125" s="10" t="s">
        <v>208</v>
      </c>
      <c r="B125" s="10" t="s">
        <v>342</v>
      </c>
      <c r="C125" s="10">
        <v>15837</v>
      </c>
      <c r="D125" s="10">
        <f t="shared" si="15"/>
        <v>1.5837</v>
      </c>
      <c r="E125" s="10">
        <v>2243</v>
      </c>
      <c r="F125" s="11">
        <f t="shared" si="16"/>
        <v>2.243</v>
      </c>
      <c r="G125" s="10">
        <v>300</v>
      </c>
      <c r="H125" s="10">
        <v>1800</v>
      </c>
      <c r="I125" s="11">
        <f t="shared" si="17"/>
        <v>100</v>
      </c>
      <c r="J125" s="11"/>
      <c r="K125" s="10">
        <f t="shared" si="18"/>
        <v>0</v>
      </c>
      <c r="P125" s="8"/>
      <c r="Q125" s="11"/>
    </row>
    <row r="126" spans="1:17" ht="24">
      <c r="A126" s="10" t="s">
        <v>75</v>
      </c>
      <c r="B126" s="10" t="s">
        <v>319</v>
      </c>
      <c r="C126" s="10">
        <v>154184</v>
      </c>
      <c r="D126" s="10">
        <f t="shared" si="15"/>
        <v>15.4184</v>
      </c>
      <c r="E126" s="10">
        <v>9293</v>
      </c>
      <c r="F126" s="11">
        <f t="shared" si="16"/>
        <v>9.293</v>
      </c>
      <c r="G126" s="10">
        <v>600</v>
      </c>
      <c r="H126" s="10">
        <v>8700</v>
      </c>
      <c r="I126" s="11">
        <f t="shared" si="17"/>
        <v>68.96551724137933</v>
      </c>
      <c r="J126" s="11"/>
      <c r="K126" s="10">
        <f t="shared" si="18"/>
        <v>0</v>
      </c>
      <c r="P126" s="8"/>
      <c r="Q126" s="11"/>
    </row>
    <row r="127" spans="1:17" ht="12">
      <c r="A127" s="10" t="s">
        <v>350</v>
      </c>
      <c r="B127" s="10" t="s">
        <v>334</v>
      </c>
      <c r="C127" s="10">
        <v>24228</v>
      </c>
      <c r="D127" s="10">
        <f t="shared" si="15"/>
        <v>2.4228</v>
      </c>
      <c r="E127" s="10">
        <v>4861</v>
      </c>
      <c r="F127" s="11">
        <f t="shared" si="16"/>
        <v>4.861</v>
      </c>
      <c r="G127" s="10">
        <v>100</v>
      </c>
      <c r="H127" s="10">
        <v>600</v>
      </c>
      <c r="I127" s="11">
        <f t="shared" si="17"/>
        <v>100</v>
      </c>
      <c r="J127" s="11"/>
      <c r="K127" s="10">
        <f t="shared" si="18"/>
        <v>0</v>
      </c>
      <c r="P127" s="8"/>
      <c r="Q127" s="11"/>
    </row>
    <row r="128" spans="1:17" ht="12">
      <c r="A128" s="10" t="s">
        <v>136</v>
      </c>
      <c r="B128" s="10" t="s">
        <v>316</v>
      </c>
      <c r="C128" s="10">
        <v>139175</v>
      </c>
      <c r="D128" s="10">
        <f t="shared" si="15"/>
        <v>13.9175</v>
      </c>
      <c r="E128" s="10">
        <v>37</v>
      </c>
      <c r="F128" s="11">
        <f t="shared" si="16"/>
        <v>0.037</v>
      </c>
      <c r="G128" s="10">
        <v>300</v>
      </c>
      <c r="H128" s="10">
        <v>2900</v>
      </c>
      <c r="I128" s="11">
        <f t="shared" si="17"/>
        <v>100</v>
      </c>
      <c r="J128" s="11"/>
      <c r="K128" s="10">
        <f t="shared" si="18"/>
        <v>0</v>
      </c>
      <c r="P128" s="8"/>
      <c r="Q128" s="11"/>
    </row>
    <row r="129" spans="1:17" ht="24">
      <c r="A129" s="10" t="s">
        <v>232</v>
      </c>
      <c r="B129" s="10" t="s">
        <v>106</v>
      </c>
      <c r="C129" s="10">
        <v>62019</v>
      </c>
      <c r="D129" s="10">
        <f t="shared" si="15"/>
        <v>6.2019</v>
      </c>
      <c r="E129" s="10">
        <v>10832</v>
      </c>
      <c r="F129" s="11">
        <f t="shared" si="16"/>
        <v>10.832</v>
      </c>
      <c r="G129" s="10">
        <v>100</v>
      </c>
      <c r="H129" s="10">
        <v>1500</v>
      </c>
      <c r="I129" s="11">
        <f t="shared" si="17"/>
        <v>66.66666666666666</v>
      </c>
      <c r="J129" s="11"/>
      <c r="K129" s="10">
        <f t="shared" si="18"/>
        <v>0</v>
      </c>
      <c r="P129" s="8"/>
      <c r="Q129" s="11"/>
    </row>
    <row r="130" spans="1:17" ht="24">
      <c r="A130" s="10" t="s">
        <v>185</v>
      </c>
      <c r="B130" s="10" t="s">
        <v>4</v>
      </c>
      <c r="C130" s="10">
        <v>115691</v>
      </c>
      <c r="D130" s="10">
        <f t="shared" si="15"/>
        <v>11.5691</v>
      </c>
      <c r="E130" s="10">
        <v>1988</v>
      </c>
      <c r="F130" s="11">
        <f t="shared" si="16"/>
        <v>1.988</v>
      </c>
      <c r="G130" s="10">
        <v>250</v>
      </c>
      <c r="H130" s="10">
        <v>1900</v>
      </c>
      <c r="I130" s="11">
        <f t="shared" si="17"/>
        <v>100</v>
      </c>
      <c r="J130" s="11"/>
      <c r="K130" s="10">
        <f t="shared" si="18"/>
        <v>0</v>
      </c>
      <c r="P130" s="8"/>
      <c r="Q130" s="11"/>
    </row>
    <row r="131" spans="1:17" ht="24">
      <c r="A131" s="10" t="s">
        <v>99</v>
      </c>
      <c r="B131" s="10" t="s">
        <v>312</v>
      </c>
      <c r="C131" s="10">
        <v>21475</v>
      </c>
      <c r="D131" s="10">
        <f>IF((C131&gt;1000000),100,(C131/10000))</f>
        <v>2.1475</v>
      </c>
      <c r="E131" s="10">
        <v>2449</v>
      </c>
      <c r="F131" s="11">
        <f>IF((E131&gt;100000),100,(E131/1000))</f>
        <v>2.449</v>
      </c>
      <c r="G131" s="10">
        <v>150</v>
      </c>
      <c r="H131" s="10">
        <v>800</v>
      </c>
      <c r="I131" s="11">
        <f>IF(((1-((H131-G131)/H131))&gt;0.1),100,(1000*(1-((H131-G131)/H131))))</f>
        <v>100</v>
      </c>
      <c r="J131" s="11"/>
      <c r="K131" s="10">
        <f>IF((J131&gt;1000),100,(J131/10))</f>
        <v>0</v>
      </c>
      <c r="P131" s="8"/>
      <c r="Q131" s="11"/>
    </row>
    <row r="132" spans="1:17" ht="24">
      <c r="A132" s="10" t="s">
        <v>42</v>
      </c>
      <c r="B132" s="10" t="s">
        <v>224</v>
      </c>
      <c r="C132" s="10">
        <v>19546</v>
      </c>
      <c r="D132" s="10">
        <f>IF((C132&gt;1000000),100,(C132/10000))</f>
        <v>1.9546</v>
      </c>
      <c r="E132" s="10">
        <v>15801</v>
      </c>
      <c r="F132" s="11">
        <f>IF((E132&gt;100000),100,(E132/1000))</f>
        <v>15.801</v>
      </c>
      <c r="G132" s="10">
        <v>100</v>
      </c>
      <c r="H132" s="10">
        <v>700</v>
      </c>
      <c r="I132" s="11">
        <f>IF(((1-((H132-G132)/H132))&gt;0.1),100,(1000*(1-((H132-G132)/H132))))</f>
        <v>100</v>
      </c>
      <c r="J132" s="11"/>
      <c r="K132" s="10">
        <f>IF((J132&gt;1000),100,(J132/10))</f>
        <v>0</v>
      </c>
      <c r="P132" s="8"/>
      <c r="Q132" s="11"/>
    </row>
    <row r="133" spans="1:17" ht="24">
      <c r="A133" s="10" t="s">
        <v>301</v>
      </c>
      <c r="B133" s="10" t="s">
        <v>178</v>
      </c>
      <c r="C133" s="10">
        <v>210957</v>
      </c>
      <c r="D133" s="10">
        <f>IF((C133&gt;1000000),100,(C133/10000))</f>
        <v>21.0957</v>
      </c>
      <c r="E133" s="10">
        <v>132205</v>
      </c>
      <c r="F133" s="11">
        <f>IF((E133&gt;100000),100,(E133/1000))</f>
        <v>100</v>
      </c>
      <c r="G133" s="10">
        <v>200</v>
      </c>
      <c r="H133" s="10">
        <v>15000</v>
      </c>
      <c r="I133" s="11">
        <f>IF(((1-((H133-G133)/H133))&gt;0.1),100,(1000*(1-((H133-G133)/H133))))</f>
        <v>13.333333333333307</v>
      </c>
      <c r="J133" s="11"/>
      <c r="K133" s="10">
        <f>IF((J133&gt;1000),100,(J133/10))</f>
        <v>0</v>
      </c>
      <c r="P133" s="8"/>
      <c r="Q133" s="11"/>
    </row>
    <row r="134" spans="1:17" ht="24">
      <c r="A134" s="10" t="s">
        <v>214</v>
      </c>
      <c r="B134" s="10" t="s">
        <v>321</v>
      </c>
      <c r="C134" s="10">
        <v>95515</v>
      </c>
      <c r="D134" s="10">
        <f>IF((C134&gt;1000000),100,(C134/10000))</f>
        <v>9.5515</v>
      </c>
      <c r="E134" s="10">
        <v>2019</v>
      </c>
      <c r="F134" s="11">
        <f>IF((E134&gt;100000),100,(E134/1000))</f>
        <v>2.019</v>
      </c>
      <c r="G134" s="10">
        <v>100</v>
      </c>
      <c r="H134" s="10">
        <v>3000</v>
      </c>
      <c r="I134" s="11">
        <f>IF(((1-((H134-G134)/H134))&gt;0.1),100,(1000*(1-((H134-G134)/H134))))</f>
        <v>33.33333333333333</v>
      </c>
      <c r="J134" s="11"/>
      <c r="K134" s="10">
        <f>IF((J134&gt;1000),100,(J134/10))</f>
        <v>0</v>
      </c>
      <c r="P134" s="8"/>
      <c r="Q134" s="11"/>
    </row>
    <row r="135" spans="1:17" ht="24">
      <c r="A135" s="10" t="s">
        <v>134</v>
      </c>
      <c r="B135" s="10" t="s">
        <v>148</v>
      </c>
      <c r="C135" s="10">
        <v>55313</v>
      </c>
      <c r="D135" s="10">
        <f>IF((C135&gt;1000000),100,(C135/10000))</f>
        <v>5.5313</v>
      </c>
      <c r="E135" s="10">
        <v>10785</v>
      </c>
      <c r="F135" s="11">
        <f>IF((E135&gt;100000),100,(E135/1000))</f>
        <v>10.785</v>
      </c>
      <c r="G135" s="10">
        <v>100</v>
      </c>
      <c r="H135" s="10">
        <v>1900</v>
      </c>
      <c r="I135" s="11">
        <f>IF(((1-((H135-G135)/H135))&gt;0.1),100,(1000*(1-((H135-G135)/H135))))</f>
        <v>52.631578947368475</v>
      </c>
      <c r="J135" s="11"/>
      <c r="K135" s="10">
        <f>IF((J135&gt;1000),100,(J135/10))</f>
        <v>0</v>
      </c>
      <c r="P135" s="8"/>
      <c r="Q135" s="11"/>
    </row>
    <row r="136" spans="1:17" ht="24">
      <c r="A136" s="10" t="s">
        <v>195</v>
      </c>
      <c r="B136" s="10" t="s">
        <v>233</v>
      </c>
      <c r="C136" s="10">
        <v>120555</v>
      </c>
      <c r="D136" s="10">
        <f>IF((C136&gt;1000000),100,(C136/10000))</f>
        <v>12.0555</v>
      </c>
      <c r="E136" s="10">
        <v>127321</v>
      </c>
      <c r="F136" s="11">
        <f>IF((E136&gt;100000),100,(E136/1000))</f>
        <v>100</v>
      </c>
      <c r="G136" s="10">
        <v>200</v>
      </c>
      <c r="H136" s="10">
        <v>155000</v>
      </c>
      <c r="I136" s="11">
        <f>IF(((1-((H136-G136)/H136))&gt;0.1),100,(1000*(1-((H136-G136)/H136))))</f>
        <v>1.290322580645209</v>
      </c>
      <c r="J136" s="11"/>
      <c r="K136" s="10">
        <f>IF((J136&gt;1000),100,(J136/10))</f>
        <v>0</v>
      </c>
      <c r="P136" s="8"/>
      <c r="Q136" s="11"/>
    </row>
    <row r="137" spans="1:17" ht="36">
      <c r="A137" s="10" t="s">
        <v>84</v>
      </c>
      <c r="B137" s="10" t="s">
        <v>97</v>
      </c>
      <c r="C137" s="10">
        <v>25979</v>
      </c>
      <c r="D137" s="10">
        <f>IF((C137&gt;1000000),100,(C137/10000))</f>
        <v>2.5979</v>
      </c>
      <c r="E137" s="10">
        <v>1652</v>
      </c>
      <c r="F137" s="11">
        <f>IF((E137&gt;100000),100,(E137/1000))</f>
        <v>1.652</v>
      </c>
      <c r="G137" s="10">
        <v>100</v>
      </c>
      <c r="H137" s="10">
        <v>900</v>
      </c>
      <c r="I137" s="11">
        <f>IF(((1-((H137-G137)/H137))&gt;0.1),100,(1000*(1-((H137-G137)/H137))))</f>
        <v>100</v>
      </c>
      <c r="J137" s="11"/>
      <c r="K137" s="10">
        <f>IF((J137&gt;1000),100,(J137/10))</f>
        <v>0</v>
      </c>
      <c r="P137" s="8"/>
      <c r="Q137" s="11"/>
    </row>
    <row r="138" spans="1:17" ht="12">
      <c r="A138" s="9"/>
      <c r="C138" s="11"/>
      <c r="D138" s="10">
        <f>IF((C138&gt;1000000),100,(C138/10000))</f>
        <v>0</v>
      </c>
      <c r="E138" s="11"/>
      <c r="F138" s="11">
        <f>IF((E138&gt;100000),100,(E138/1000))</f>
        <v>0</v>
      </c>
      <c r="G138" s="12"/>
      <c r="J138" s="11"/>
      <c r="K138" s="10">
        <f>IF((J138&gt;1000),100,(J138/10))</f>
        <v>0</v>
      </c>
      <c r="P138" s="8"/>
      <c r="Q138" s="11"/>
    </row>
    <row r="139" spans="1:17" ht="12">
      <c r="A139" s="9"/>
      <c r="C139" s="11"/>
      <c r="D139" s="10">
        <f>IF((C139&gt;1000000),100,(C139/10000))</f>
        <v>0</v>
      </c>
      <c r="E139" s="11"/>
      <c r="F139" s="11">
        <f>IF((E139&gt;100000),100,(E139/1000))</f>
        <v>0</v>
      </c>
      <c r="G139" s="12"/>
      <c r="J139" s="11"/>
      <c r="K139" s="10">
        <f>IF((J139&gt;1000),100,(J139/10))</f>
        <v>0</v>
      </c>
      <c r="P139" s="8"/>
      <c r="Q139" s="11"/>
    </row>
    <row r="140" spans="1:17" ht="12">
      <c r="A140" s="9"/>
      <c r="C140" s="11"/>
      <c r="D140" s="11"/>
      <c r="E140" s="11"/>
      <c r="F140" s="11"/>
      <c r="G140" s="12"/>
      <c r="J140" s="11"/>
      <c r="P140" s="8"/>
      <c r="Q140" s="1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97.8515625" style="0" customWidth="1"/>
    <col min="2" max="20" width="17.140625" style="0" customWidth="1"/>
  </cols>
  <sheetData>
    <row r="1" ht="12">
      <c r="A1" s="13" t="s">
        <v>174</v>
      </c>
    </row>
    <row r="2" ht="12">
      <c r="A2" s="13" t="s">
        <v>298</v>
      </c>
    </row>
    <row r="3" ht="12">
      <c r="A3" s="13" t="s">
        <v>126</v>
      </c>
    </row>
    <row r="4" ht="12">
      <c r="A4" s="13" t="s">
        <v>199</v>
      </c>
    </row>
    <row r="5" ht="12">
      <c r="A5" s="13" t="s">
        <v>83</v>
      </c>
    </row>
    <row r="6" ht="12">
      <c r="A6" s="13"/>
    </row>
    <row r="7" ht="12">
      <c r="A7" s="13"/>
    </row>
    <row r="8" ht="12">
      <c r="A8" s="13"/>
    </row>
    <row r="9" ht="12">
      <c r="A9" s="13"/>
    </row>
    <row r="10" ht="12">
      <c r="A10" s="13"/>
    </row>
    <row r="11" ht="12">
      <c r="A11" s="13"/>
    </row>
    <row r="12" ht="12">
      <c r="A12" s="13"/>
    </row>
    <row r="13" ht="12">
      <c r="A13" s="13"/>
    </row>
    <row r="14" ht="12">
      <c r="A14" s="13"/>
    </row>
    <row r="15" ht="12">
      <c r="A15" s="13"/>
    </row>
    <row r="16" ht="12">
      <c r="A16" s="13"/>
    </row>
    <row r="17" ht="12">
      <c r="A17" s="13"/>
    </row>
    <row r="18" ht="12">
      <c r="A18" s="13"/>
    </row>
    <row r="19" ht="12">
      <c r="A19" s="13"/>
    </row>
    <row r="20" ht="12">
      <c r="A20" s="13"/>
    </row>
    <row r="21" ht="12">
      <c r="A21" s="13"/>
    </row>
    <row r="22" ht="12">
      <c r="A22" s="13"/>
    </row>
    <row r="23" ht="12">
      <c r="A23" s="13"/>
    </row>
    <row r="24" ht="12">
      <c r="A24" s="13"/>
    </row>
    <row r="25" ht="12">
      <c r="A25" s="13"/>
    </row>
    <row r="26" ht="12">
      <c r="A26" s="13"/>
    </row>
    <row r="27" ht="12">
      <c r="A27" s="13"/>
    </row>
    <row r="28" ht="12">
      <c r="A28" s="13"/>
    </row>
    <row r="29" ht="12">
      <c r="A29" s="13"/>
    </row>
    <row r="30" ht="12">
      <c r="A30" s="13"/>
    </row>
    <row r="31" ht="12">
      <c r="A31" s="13"/>
    </row>
    <row r="32" ht="12">
      <c r="A32" s="13"/>
    </row>
    <row r="33" ht="12">
      <c r="A33" s="13"/>
    </row>
    <row r="34" ht="12">
      <c r="A34" s="13"/>
    </row>
    <row r="35" ht="12">
      <c r="A35" s="13"/>
    </row>
    <row r="36" ht="12">
      <c r="A36" s="13"/>
    </row>
    <row r="37" ht="12">
      <c r="A37" s="13"/>
    </row>
    <row r="38" ht="12">
      <c r="A38" s="13"/>
    </row>
    <row r="39" ht="12">
      <c r="A39" s="13"/>
    </row>
    <row r="40" ht="12">
      <c r="A40" s="13"/>
    </row>
    <row r="41" ht="12">
      <c r="A41" s="13"/>
    </row>
    <row r="42" ht="12">
      <c r="A42" s="13"/>
    </row>
    <row r="43" ht="12">
      <c r="A43" s="13"/>
    </row>
    <row r="44" ht="12">
      <c r="A44" s="13"/>
    </row>
    <row r="45" ht="12">
      <c r="A45" s="13"/>
    </row>
    <row r="46" ht="12">
      <c r="A46" s="13"/>
    </row>
    <row r="47" ht="12">
      <c r="A47" s="13"/>
    </row>
    <row r="48" ht="12">
      <c r="A48" s="13"/>
    </row>
    <row r="49" ht="12">
      <c r="A49" s="13"/>
    </row>
    <row r="50" ht="12">
      <c r="A50" s="13"/>
    </row>
    <row r="51" ht="12">
      <c r="A51" s="13"/>
    </row>
    <row r="52" ht="12">
      <c r="A52" s="13"/>
    </row>
    <row r="53" ht="12">
      <c r="A53" s="13"/>
    </row>
    <row r="54" ht="12">
      <c r="A54" s="13"/>
    </row>
    <row r="55" ht="12">
      <c r="A55" s="13"/>
    </row>
    <row r="56" ht="12">
      <c r="A56" s="13"/>
    </row>
    <row r="57" ht="12">
      <c r="A57" s="13"/>
    </row>
    <row r="58" ht="12">
      <c r="A58" s="13"/>
    </row>
    <row r="59" ht="12">
      <c r="A59" s="13"/>
    </row>
    <row r="60" ht="12">
      <c r="A60" s="13"/>
    </row>
    <row r="61" ht="12">
      <c r="A61" s="13"/>
    </row>
    <row r="62" ht="12">
      <c r="A62" s="13"/>
    </row>
    <row r="63" ht="12">
      <c r="A63" s="13"/>
    </row>
    <row r="64" ht="12">
      <c r="A64" s="13"/>
    </row>
    <row r="65" ht="12">
      <c r="A65" s="13"/>
    </row>
    <row r="66" ht="12">
      <c r="A66" s="13"/>
    </row>
    <row r="67" ht="12">
      <c r="A67" s="13"/>
    </row>
    <row r="68" ht="12">
      <c r="A68" s="13"/>
    </row>
    <row r="69" ht="12">
      <c r="A69" s="13"/>
    </row>
    <row r="70" ht="12">
      <c r="A70" s="13"/>
    </row>
    <row r="71" ht="12">
      <c r="A71" s="13"/>
    </row>
    <row r="72" ht="12">
      <c r="A72" s="13"/>
    </row>
    <row r="73" ht="12">
      <c r="A73" s="13"/>
    </row>
    <row r="74" ht="12">
      <c r="A74" s="13"/>
    </row>
    <row r="75" ht="12">
      <c r="A75" s="13"/>
    </row>
    <row r="76" ht="12">
      <c r="A76" s="13"/>
    </row>
    <row r="77" ht="12">
      <c r="A77" s="13"/>
    </row>
    <row r="78" ht="12">
      <c r="A78" s="13"/>
    </row>
    <row r="79" ht="12">
      <c r="A79" s="13"/>
    </row>
    <row r="80" ht="12">
      <c r="A80" s="13"/>
    </row>
    <row r="81" ht="12">
      <c r="A81" s="13"/>
    </row>
    <row r="82" ht="12">
      <c r="A82" s="13"/>
    </row>
    <row r="83" ht="12">
      <c r="A83" s="13"/>
    </row>
    <row r="84" ht="12">
      <c r="A84" s="13"/>
    </row>
    <row r="85" ht="12">
      <c r="A85" s="13"/>
    </row>
    <row r="86" ht="12">
      <c r="A86" s="13"/>
    </row>
    <row r="87" ht="12">
      <c r="A87" s="13"/>
    </row>
    <row r="88" ht="12">
      <c r="A88" s="13"/>
    </row>
    <row r="89" ht="12">
      <c r="A89" s="13"/>
    </row>
    <row r="90" ht="12">
      <c r="A90" s="13"/>
    </row>
    <row r="91" ht="12">
      <c r="A91" s="13"/>
    </row>
    <row r="92" ht="12">
      <c r="A92" s="13"/>
    </row>
    <row r="93" ht="12">
      <c r="A93" s="13"/>
    </row>
    <row r="94" ht="12">
      <c r="A94" s="13"/>
    </row>
    <row r="95" ht="12">
      <c r="A95" s="13"/>
    </row>
    <row r="96" ht="12">
      <c r="A96" s="13"/>
    </row>
    <row r="97" ht="12">
      <c r="A97" s="13"/>
    </row>
    <row r="98" ht="12">
      <c r="A98" s="13"/>
    </row>
    <row r="99" ht="12">
      <c r="A99" s="13"/>
    </row>
    <row r="100" ht="12">
      <c r="A100" s="13"/>
    </row>
    <row r="101" ht="12">
      <c r="A101" s="1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Pennino</cp:lastModifiedBy>
  <dcterms:created xsi:type="dcterms:W3CDTF">2012-07-17T13:09:19Z</dcterms:created>
  <dcterms:modified xsi:type="dcterms:W3CDTF">2012-07-17T13:09:19Z</dcterms:modified>
  <cp:category/>
  <cp:version/>
  <cp:contentType/>
  <cp:contentStatus/>
</cp:coreProperties>
</file>